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1" sheetId="1" r:id="rId1"/>
    <sheet name="Лист2" sheetId="2" r:id="rId2"/>
  </sheets>
  <definedNames>
    <definedName name="_xlnm.Print_Area" localSheetId="0">'Лист1'!$A$2:$P$87</definedName>
  </definedNames>
  <calcPr fullCalcOnLoad="1"/>
</workbook>
</file>

<file path=xl/comments1.xml><?xml version="1.0" encoding="utf-8"?>
<comments xmlns="http://schemas.openxmlformats.org/spreadsheetml/2006/main">
  <authors>
    <author>User</author>
  </authors>
  <commentList>
    <comment ref="D39" authorId="0">
      <text>
        <r>
          <rPr>
            <b/>
            <sz val="8"/>
            <rFont val="Tahoma"/>
            <family val="2"/>
          </rPr>
          <t xml:space="preserve">ПСД 100 000,00 р,
Дворы 231 010,00р. + 1 846 990,00р.        </t>
        </r>
      </text>
    </comment>
    <comment ref="D49" authorId="0">
      <text>
        <r>
          <rPr>
            <b/>
            <sz val="8"/>
            <rFont val="Tahoma"/>
            <family val="2"/>
          </rPr>
          <t>Дороги + ПСД</t>
        </r>
      </text>
    </comment>
    <comment ref="D52" authorId="0">
      <text>
        <r>
          <rPr>
            <b/>
            <sz val="8"/>
            <rFont val="Tahoma"/>
            <family val="2"/>
          </rPr>
          <t xml:space="preserve">ПСД 100 000,00 р,
Дворы 231 010,00р. + 1 846 990,00р.        </t>
        </r>
      </text>
    </comment>
    <comment ref="D65" authorId="0">
      <text>
        <r>
          <rPr>
            <b/>
            <sz val="8"/>
            <rFont val="Tahoma"/>
            <family val="2"/>
          </rPr>
          <t>Дороги + ПСД</t>
        </r>
      </text>
    </comment>
  </commentList>
</comments>
</file>

<file path=xl/sharedStrings.xml><?xml version="1.0" encoding="utf-8"?>
<sst xmlns="http://schemas.openxmlformats.org/spreadsheetml/2006/main" count="166" uniqueCount="88">
  <si>
    <t>№ п/п</t>
  </si>
  <si>
    <t>Наименование муниципальной программы</t>
  </si>
  <si>
    <t>в т.ч. по источникам финансирования</t>
  </si>
  <si>
    <t>Областной бюджет</t>
  </si>
  <si>
    <t>Местный бюджет</t>
  </si>
  <si>
    <t>ИТОГО по всем муниципальным программам:</t>
  </si>
  <si>
    <t>Сумма, тыс.  руб.</t>
  </si>
  <si>
    <t xml:space="preserve">Муниципальная программа 
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
</t>
  </si>
  <si>
    <t xml:space="preserve">Подпрограмма «Развитие культуры в муниципальном образовании Мгинское городское
поселение Кировского муниципального района Ленинградской области» 
</t>
  </si>
  <si>
    <t xml:space="preserve">Подпрограмма «Развитие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 
</t>
  </si>
  <si>
    <t>9.1.</t>
  </si>
  <si>
    <t>9.2.</t>
  </si>
  <si>
    <t>10.1.</t>
  </si>
  <si>
    <t>10.2.</t>
  </si>
  <si>
    <t xml:space="preserve">Подпрограмма "Содержание, 
проектирование, капитальный ремонт 
и ремонт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
</t>
  </si>
  <si>
    <t xml:space="preserve">Подпрограмма  «Безопасность дорожного движения»
</t>
  </si>
  <si>
    <t>Муниципальная программа</t>
  </si>
  <si>
    <t xml:space="preserve">Муниципальная программа </t>
  </si>
  <si>
    <r>
      <t xml:space="preserve">«Развитие субъектов малого и среднего предпринимательства </t>
    </r>
    <r>
      <rPr>
        <i/>
        <sz val="12"/>
        <rFont val="Times New Roman"/>
        <family val="1"/>
      </rPr>
      <t>муниципального образования Мгинское городское поселение Кировского муниципального района Ленинградской области на 2014-2016 годы»</t>
    </r>
  </si>
  <si>
    <t>№</t>
  </si>
  <si>
    <t xml:space="preserve"> п/п</t>
  </si>
  <si>
    <t>Плановые показатели</t>
  </si>
  <si>
    <t>Фактическое исполнение</t>
  </si>
  <si>
    <t>Исполнение в %  (примечание)</t>
  </si>
  <si>
    <r>
      <t xml:space="preserve">« Жилищно-коммунальное хозяйство и техническое обеспечение на территории </t>
    </r>
    <r>
      <rPr>
        <b/>
        <i/>
        <sz val="14"/>
        <rFont val="Times New Roman"/>
        <family val="1"/>
      </rPr>
      <t>муниципального образования Мгинское городское поселение Кировского муниципального района Ленинградской области"</t>
    </r>
  </si>
  <si>
    <t>Муниципальная программа "Обеспечение безопасности, жизнедеятельности на территории МО Мгинское городское поселение"</t>
  </si>
  <si>
    <t xml:space="preserve">Муниципальная программа "Содержание  и развитие автомобильных дорог общего пользования местного значения в границах населенных пунктов  </t>
  </si>
  <si>
    <t>Муниципальная программа "Газоснабжение и газификация муниципального образования  Мгинское городское поселение Кировского муниципального района Ленинградской области»"</t>
  </si>
  <si>
    <t>"Развитие культуры,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t>
  </si>
  <si>
    <t xml:space="preserve">Муниципальная я программа </t>
  </si>
  <si>
    <t>«Развитие части территории г.п. Мга,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t>
  </si>
  <si>
    <t>«Развитие части территории муниципального образования  Мгинское городское поселение Кировского муниципального района Ленинградской области»"</t>
  </si>
  <si>
    <t>«Переселение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t>
  </si>
  <si>
    <t>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t>
  </si>
  <si>
    <r>
      <t xml:space="preserve">«Борьба с борщевиком сосновского на </t>
    </r>
    <r>
      <rPr>
        <b/>
        <sz val="14"/>
        <rFont val="Times New Roman"/>
        <family val="1"/>
      </rPr>
      <t>территории муниципального образования Мгинское городское поселение Кировского муниципального района Ленинградской области»</t>
    </r>
  </si>
  <si>
    <t>8.2.</t>
  </si>
  <si>
    <t xml:space="preserve">% исполнения </t>
  </si>
  <si>
    <t>Федеральный бюджет</t>
  </si>
  <si>
    <t xml:space="preserve">Достигнутые целевые показатели от реализации программы </t>
  </si>
  <si>
    <t>Оценка эффективности</t>
  </si>
  <si>
    <t xml:space="preserve">Причины неисполь-зования средств </t>
  </si>
  <si>
    <t xml:space="preserve">
«Борьба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
</t>
  </si>
  <si>
    <t xml:space="preserve">
«Развитие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
</t>
  </si>
  <si>
    <t xml:space="preserve">
«Жилищно-коммунальное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
</t>
  </si>
  <si>
    <t xml:space="preserve">
"Развитие культуры,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
</t>
  </si>
  <si>
    <t xml:space="preserve">«Обеспечение безопасности жизнедеятельности населения на территории муниципального образования Мгинское городское  поселение» 
</t>
  </si>
  <si>
    <t xml:space="preserve">
«Содержание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
</t>
  </si>
  <si>
    <t>8.1.</t>
  </si>
  <si>
    <t>«Проведение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t>
  </si>
  <si>
    <t>«Формирование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на 2018-2024 годы»</t>
  </si>
  <si>
    <t xml:space="preserve">
«Содействие участию населения в осуществлении местного самоуправления в иных формах на территории г.п. Мга,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
</t>
  </si>
  <si>
    <t xml:space="preserve">Муниципальная программа  "Газоснабжение и газификация муниципального образования  Мгинское городское поселение Кировского муниципального района Ленинградской области»        </t>
  </si>
  <si>
    <t xml:space="preserve">"Содействие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
</t>
  </si>
  <si>
    <t>Средства Кировского района</t>
  </si>
  <si>
    <t xml:space="preserve">Главный специалист - экономист по финансовой работе </t>
  </si>
  <si>
    <t>Гусева Е.А.</t>
  </si>
  <si>
    <t>Муниципальная программа  «Обеспечение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 на 2020 год»</t>
  </si>
  <si>
    <t>На статье сложилась экономия от конкурсных процедур</t>
  </si>
  <si>
    <t>высокий уровень</t>
  </si>
  <si>
    <t>Приобретены  жилые помещения гражданам, проживавших в аварийных многоквартирных домах, на территории МО Мгинское городское поселение» 
Целевые показатели  достигнуты полностью</t>
  </si>
  <si>
    <t>План на 2021г</t>
  </si>
  <si>
    <t>низкий уровень</t>
  </si>
  <si>
    <t xml:space="preserve">Подпрограмма «Осуществление мероприятий по гражданской обороне, предупреждению и защите населения от чрезвычайных ситуаций на территории муниципального образования Мгинское городское поселение Кировского муниципального района Ленинградской области» </t>
  </si>
  <si>
    <t>Подпрограмма «Пожарная безопасность муниципального образования Мгинское городское поселение»</t>
  </si>
  <si>
    <t>Муниципальная программа  «Переселение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t>
  </si>
  <si>
    <t>1. Ремонт дорог: 
в п.ст. Сологубовка (участок: от ул. Соловьиная до д.64);
в п. Новая Малукса (ул. Северная, участок: от ул. Железнодорожная до д.24);
в п. Михайловский (участок: от границы поселка до д.18 по 2-й линии); 
в д. Муя (два участка:  ул. Центральная,          от д.15 до д.25; ул. Клубная, от д.30 до д.32), 
в д. Сологубовка (участок: от д. 96 до д.100); 
в д. Войтолово (три участка: от д.90 до д.94; от  ул. Новая до моста через р.Войтоловка;
от моста через р.Войтоловка в сторону д.2); в д. Березовка (ул.4-я Западная, участок: от д.16 в сторону увеличения); в д. Пухолово (подъезд к пожарному  водоему);
2. Ремонт колодцев:
в п. Новая Малукса,(ул. Заречная,у д.13),  в д. Пухолово (у д.52), в д. Иваново (за д.18); в д. Муя (ул. Новая, за д.1);  в д. Турышкино (у д.20а);  в д. Кирсино (ул. Карьерная, за д.5);
3.  Организация уличного освещения в д. Кирсино; два участка: от региональной дороги по ул. Карьерная в сторону д.5; от автобусной остановки «Кирсино» до Подлавкина ручья; 
4.  Ремонт пешеходной дорожки в  д. Лезье от д.16 до д.56.
Целевые показатели достигнуты полностью</t>
  </si>
  <si>
    <t>Ремонт дворовой территории много-квартирных  домов  по  адресу: г.п.Мга, Комсомольский пр., д.44 и ул.Дзержинского, д.16"
Целевые показатели  достигнуты полностью</t>
  </si>
  <si>
    <t>1. 1. Выполнены работы по благоустройству территории МО Мгинское городское поселение:  
- содержание контейнерных площадок
- ликвидация несанкционированных свалок 
- по озеленению и покосу травы 
- месячник по благоустройству
- снос аварийных деревьев
- проведена акарицидная обработка территории
- проводится благоустройство и обслуживание гражданских кладбищ
- составление проектно сметной документации
- проводится содержание и ремонт детских и спортивных площадок
Предоставлена субсидия юридическим лицам, оказывающим услуги по благоустройству территории, на возмещение затрат при приобретении коммунальной спецтехники в лизинг
2. Произведена оплата  за уличное освещение населенных пунктов МО МГП.  Выполнены работы  по обслуживанию уличного освещения населенных пунктов МО Мгинское городское поселение.
3. Оборудована спортивная площадки (хоккейная) г.п. Мга, ул. Железнодорожная д.71                                       4. Проведен ремонт дворовой территории многоквартирного дома №4 по ул. Майора Жаринова в г.п. Мга.                                  5. Проведен ремонт дворовой территории многоквартирного дома ул.Новоселов д.31 в п.Старая Малукса                           6. Благоустроена  территория у памятника Воину-Освободителю.                                                                            7. Обустроен памп-трек по ул.Железнодорожная в г.п.Мга                                                                          Целевые показатели достигнуты полностью.</t>
  </si>
  <si>
    <t xml:space="preserve">
Проектно-изыскательские работы на распределительных газопроводах в д. Пухолово,   д. Сологубовка Кировского района Ленинградской области 
Целевые показатели  достигнуты.</t>
  </si>
  <si>
    <t>средний уровень</t>
  </si>
  <si>
    <t>1. Проведена химическая обработка – 15 га
2. Проведена оценка эффективности – 15га                                                                                                                           
Обработка механическим методом не проводилась                                                                                         Целевые показатели  достигнуты.</t>
  </si>
  <si>
    <t xml:space="preserve">Потребности в оказании услуг для организаций и предпринимательской деятельности субъектам малого предпринимательства, действующим менее одного года, зарегистрированным и ведущим деятельность на территории муниципального образования Мгинское городское поселение не было.
</t>
  </si>
  <si>
    <t xml:space="preserve">
1. Обеспечено нормальное функционирование учреждения, создание условий для ежедневной работы сотрудников учреждения в целях исполнения функций, обусловленных уставом учреждения.
    Целевые показатели  достигнуты полностью</t>
  </si>
  <si>
    <t>1. Созданы условия для организации досуга и обеспечение жителей муниципального образования, с учетом потребностей и интересов различных социально-возрастных групп.
2. Сохранено,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муниципального образования Мгинское городское поселение.
3.Созданы условия для развития местного традиционного народного художественного творчества, участие в сохранении, возрождении и развитии народных промыслов, художественного любительского творчества и другой самодеятельной творческой инициативы и социальной активности населения в муниципальном образовании Мгинское городское поселение.
4. Обеспечены условия для развития на территории муниципального образования Мгинское городское поселение физической культуры, массового спорта, организация проведения официальных физкультурно-оздоровительных и спортивных мероприятий.
5.Организованы и осуществлены мероприятия по работе с детьми и молодежью в муниципальном образовании Мгинское городское поселение. 
 Целевые показатели достигнуты  полностью.</t>
  </si>
  <si>
    <t xml:space="preserve">  1. Созданы условия для организации досуга и обеспечение жителей муниципального образования, с учетом потребностей и интересов различных социально-возрастных групп.
2.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муниципального образования Мгинское городское поселение.
3.Созданы условия для развития местного традиционного народного художественного творчества, участие в сохранении, возрождении и развитии народных промыслов, художественного любительского творчества и другой самодеятельной творческой инициативы и социальной активности населения в муниципальном образовании Мгинское городское поселение.
Целевые показатели  достигнуты.</t>
  </si>
  <si>
    <t>1. Выполнены работы по содержанию пожарных водоемов в количестве 32 пожарных водоемов и двух пожарных гидрантов. в населенных пунктах МО Мгинское ГП. 
В зимнее время произведен визуальный осмотр, очитка от снега и льда и уборка подъездов и площадок к пожарным водоемам 12х12. 
В летнее время произведено двукратное кошение травы, вырубка и вырезка поросля, дикорастущих деревьев и кустарников в границах подъездов вокруг пожарных водоемов в объеме 2 210 кв.м.
2. Осуществлено устройство противопожарных  минерализированных полос длиной полосы 5,2 км., шириной полосы не менее 1,4м. в 4-х населенных пунктах МО Мгинское ГП: д. Муя, д. Турышкино, д. Лезье, д. Войтолово, (количество вспашки за сезон осуществлялось два раза). Организована деятельность аварийно - спасательных служб
3. Проведение информационно-предупредительной работы среди населения – сходы, собрания.
Целевые показатели  достигнуты.</t>
  </si>
  <si>
    <t xml:space="preserve">
Выполнено обучение должностных лиц.
Целевые показатели достигнуты </t>
  </si>
  <si>
    <t>1. Увеличена протяженность автомобильных дорог общего пользования местного значения в границах населенных пунктов, на которых выполнен ремонт, капитальный ремонт в целях обеспечения соответствия технических характеристик отремонтированных дорог нормативным требованиям.
2. Снизилась аварийность и обеспечена сохранность отремонтированных дорог.
3. Обеспечена безопасность дорожного движения.
4. Повышен уровень комфортности проживания граждан.
Целевые показатели достигнуты</t>
  </si>
  <si>
    <t>1.Проведено содержание автомобильных дорог МО Мгинское городское поселение. 
2. Выполнены работы по ремонту: 
-участка автомобильной дороги по Комсомольскому проспекту от ул. Мгинской Правды в сторону увеличения в г.п. Мга ;
3. Выполнены работы по ямочному ремонту  автомобильных дорог местного значения.
4. Выполнены работы по содержанию дорог Кировского муниципального района.
Целевые показатели  достигнуты</t>
  </si>
  <si>
    <t>1. Pемонт участка тепловой сети от ТК-16а в сторону ТК-28 по Комсомольскому пр. от котельной п.Мга, ул.Маяковского, д.4а
2. Pемонт газоходного тракта и циклонной установки котла ДКВр-2,5/13 ст.№1 в угольной котельной в п.Старая Малукса, ул.Карьерная, д.15
3. Выполнены мероприятия  по оснащению мест (площадок) накопления твердых коммунальных отходов емкостями для накопления твердых коммунальных отходов
4. Выполнение мероприятий по созданию  мест  (площадок)  накопления  твердых  коммунальных  отходов
Целевые показатели достигнуты  полностью.</t>
  </si>
  <si>
    <t>Приобретение дизель-генератора мощностью 250 кВт для обеспечения бесперебойного электроснабжения газовой котельной по адресу: г.п. Мга, ул. Пролетарская, д.9.
Целевые показатели  достигнуты полностью</t>
  </si>
  <si>
    <t>Выполнены работы по благоустройству общественной территории около кинотеатра "Октябрь" и парка г.п.Мга 
Целевые показатели достигнуты полностью.</t>
  </si>
  <si>
    <t xml:space="preserve"> Оценка эффективности реализации муниципальных программ (подпрограмм) муниципального образования Мгинское городское поселение Кировского муниципального района Ленинградской области за   2021 год.
</t>
  </si>
  <si>
    <t>Факт на 01.01.2022</t>
  </si>
  <si>
    <t xml:space="preserve">Обеспечены условия для развития на территории муниципального образования Мгинское городское поселение физической культуры, массового спорта, организация проведения официальных физкультурно-оздоровительных и спортивных мероприятий.    Целевые показатели достигнуты не полностью </t>
  </si>
  <si>
    <t>Кредиторская задолженность.</t>
  </si>
  <si>
    <t>Кредиторская задолженность</t>
  </si>
  <si>
    <t xml:space="preserve">В  2021 г. выполнена  разметка дорог, установлены и обслуживаются  дорожные знаки, установка ограждений на пешеходных переходах, установка бортовых камней. Установлен светофор.
Целевые показатели достигнуты.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</si>
</sst>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0"/>
      <name val="Arial Cyr"/>
      <family val="0"/>
    </font>
    <font>
      <sz val="10"/>
      <name val="Times New Roman"/>
      <family val="1"/>
    </font>
    <font>
      <sz val="12"/>
      <name val="Times New Roman"/>
      <family val="1"/>
    </font>
    <font>
      <sz val="12"/>
      <name val="Arial Cyr"/>
      <family val="0"/>
    </font>
    <font>
      <b/>
      <sz val="12"/>
      <name val="Times New Roman"/>
      <family val="1"/>
    </font>
    <font>
      <b/>
      <sz val="10"/>
      <name val="Times New Roman"/>
      <family val="1"/>
    </font>
    <font>
      <b/>
      <i/>
      <sz val="10"/>
      <name val="Times New Roman"/>
      <family val="1"/>
    </font>
    <font>
      <b/>
      <sz val="8"/>
      <name val="Tahoma"/>
      <family val="2"/>
    </font>
    <font>
      <sz val="8"/>
      <name val="Arial Cyr"/>
      <family val="0"/>
    </font>
    <font>
      <b/>
      <sz val="16"/>
      <name val="Times New Roman"/>
      <family val="1"/>
    </font>
    <font>
      <b/>
      <i/>
      <sz val="12"/>
      <name val="Times New Roman"/>
      <family val="1"/>
    </font>
    <font>
      <u val="single"/>
      <sz val="10"/>
      <color indexed="12"/>
      <name val="Arial Cyr"/>
      <family val="0"/>
    </font>
    <font>
      <u val="single"/>
      <sz val="10"/>
      <color indexed="36"/>
      <name val="Arial Cyr"/>
      <family val="0"/>
    </font>
    <font>
      <b/>
      <sz val="14"/>
      <name val="Times New Roman"/>
      <family val="1"/>
    </font>
    <font>
      <b/>
      <i/>
      <sz val="14"/>
      <name val="Times New Roman"/>
      <family val="1"/>
    </font>
    <font>
      <i/>
      <sz val="12"/>
      <name val="Times New Roman"/>
      <family val="1"/>
    </font>
    <font>
      <sz val="14"/>
      <name val="Times New Roman"/>
      <family val="1"/>
    </font>
    <font>
      <i/>
      <sz val="14"/>
      <name val="Times New Roman"/>
      <family val="1"/>
    </font>
    <font>
      <sz val="11"/>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8">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16" fillId="0" borderId="10" xfId="0" applyFont="1" applyBorder="1" applyAlignment="1">
      <alignment vertical="top" wrapText="1"/>
    </xf>
    <xf numFmtId="0" fontId="16" fillId="0" borderId="11" xfId="0" applyFont="1" applyBorder="1" applyAlignment="1">
      <alignment vertical="top" wrapText="1"/>
    </xf>
    <xf numFmtId="0" fontId="14" fillId="0" borderId="12" xfId="0" applyFont="1" applyBorder="1" applyAlignment="1">
      <alignment horizontal="left" vertical="top" wrapText="1"/>
    </xf>
    <xf numFmtId="0" fontId="13" fillId="0" borderId="13" xfId="0" applyFont="1" applyBorder="1" applyAlignment="1">
      <alignment horizontal="left" vertical="top" wrapText="1"/>
    </xf>
    <xf numFmtId="0" fontId="14" fillId="0" borderId="13" xfId="0" applyFont="1" applyBorder="1" applyAlignment="1">
      <alignment horizontal="left" vertical="top" wrapText="1"/>
    </xf>
    <xf numFmtId="0" fontId="16" fillId="0" borderId="13" xfId="0" applyFont="1" applyBorder="1" applyAlignment="1">
      <alignment vertical="top" wrapText="1"/>
    </xf>
    <xf numFmtId="0" fontId="16" fillId="0" borderId="13" xfId="0" applyFont="1" applyBorder="1" applyAlignment="1">
      <alignment wrapText="1"/>
    </xf>
    <xf numFmtId="0" fontId="17" fillId="0" borderId="13" xfId="0" applyFont="1" applyBorder="1" applyAlignment="1">
      <alignment vertical="top" wrapText="1"/>
    </xf>
    <xf numFmtId="0" fontId="2" fillId="0" borderId="12" xfId="0" applyFont="1" applyBorder="1" applyAlignment="1">
      <alignment vertical="top" wrapText="1"/>
    </xf>
    <xf numFmtId="0" fontId="13" fillId="0" borderId="12" xfId="0" applyFont="1" applyBorder="1" applyAlignment="1">
      <alignment vertical="top" wrapText="1"/>
    </xf>
    <xf numFmtId="0" fontId="14" fillId="0" borderId="12" xfId="0" applyFont="1" applyBorder="1" applyAlignment="1">
      <alignment vertical="top" wrapText="1"/>
    </xf>
    <xf numFmtId="0" fontId="0" fillId="33" borderId="0" xfId="0" applyFill="1" applyAlignment="1">
      <alignment/>
    </xf>
    <xf numFmtId="0" fontId="16" fillId="0" borderId="0" xfId="0" applyFont="1" applyAlignment="1">
      <alignment/>
    </xf>
    <xf numFmtId="0" fontId="1" fillId="33" borderId="0" xfId="0" applyFont="1" applyFill="1" applyAlignment="1">
      <alignment horizontal="center" vertical="center" wrapText="1"/>
    </xf>
    <xf numFmtId="173" fontId="1" fillId="33" borderId="14" xfId="0" applyNumberFormat="1" applyFont="1" applyFill="1" applyBorder="1" applyAlignment="1">
      <alignment horizontal="center" vertical="center" wrapText="1"/>
    </xf>
    <xf numFmtId="0" fontId="6" fillId="33" borderId="14" xfId="0" applyFont="1" applyFill="1" applyBorder="1" applyAlignment="1">
      <alignment horizontal="center" vertical="center" wrapText="1"/>
    </xf>
    <xf numFmtId="173" fontId="5" fillId="33" borderId="14" xfId="0" applyNumberFormat="1" applyFont="1" applyFill="1" applyBorder="1" applyAlignment="1">
      <alignment horizontal="center" vertical="center" wrapText="1"/>
    </xf>
    <xf numFmtId="172" fontId="5" fillId="33" borderId="14" xfId="0" applyNumberFormat="1" applyFont="1" applyFill="1" applyBorder="1" applyAlignment="1">
      <alignment horizontal="center" vertical="center" wrapText="1"/>
    </xf>
    <xf numFmtId="0" fontId="1" fillId="33" borderId="14" xfId="0" applyFont="1" applyFill="1" applyBorder="1" applyAlignment="1">
      <alignment horizontal="right" vertical="center" wrapText="1"/>
    </xf>
    <xf numFmtId="172" fontId="1" fillId="33" borderId="14" xfId="0" applyNumberFormat="1" applyFont="1" applyFill="1" applyBorder="1" applyAlignment="1">
      <alignment horizontal="center" vertical="center" wrapText="1"/>
    </xf>
    <xf numFmtId="0" fontId="0" fillId="33" borderId="14" xfId="0" applyFill="1" applyBorder="1" applyAlignment="1">
      <alignment/>
    </xf>
    <xf numFmtId="0" fontId="0" fillId="33" borderId="14" xfId="0" applyFill="1" applyBorder="1" applyAlignment="1">
      <alignment horizontal="center" vertical="center" wrapText="1"/>
    </xf>
    <xf numFmtId="0" fontId="1" fillId="0" borderId="14" xfId="0" applyFont="1" applyFill="1" applyBorder="1" applyAlignment="1">
      <alignment horizontal="right" vertical="center" wrapText="1"/>
    </xf>
    <xf numFmtId="173" fontId="1" fillId="0" borderId="14" xfId="0" applyNumberFormat="1" applyFont="1" applyFill="1" applyBorder="1" applyAlignment="1">
      <alignment horizontal="center" vertical="center" wrapText="1"/>
    </xf>
    <xf numFmtId="172" fontId="1" fillId="0" borderId="14" xfId="0"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173" fontId="4" fillId="33" borderId="14" xfId="0" applyNumberFormat="1" applyFont="1" applyFill="1" applyBorder="1" applyAlignment="1">
      <alignment horizontal="center" vertical="center" wrapText="1"/>
    </xf>
    <xf numFmtId="172" fontId="4" fillId="33" borderId="14" xfId="0" applyNumberFormat="1" applyFont="1" applyFill="1" applyBorder="1" applyAlignment="1">
      <alignment horizontal="center" vertical="center" wrapText="1"/>
    </xf>
    <xf numFmtId="0" fontId="1" fillId="33" borderId="14" xfId="0" applyFont="1" applyFill="1" applyBorder="1" applyAlignment="1">
      <alignment horizontal="left" vertical="center" wrapText="1"/>
    </xf>
    <xf numFmtId="0" fontId="10" fillId="0" borderId="14" xfId="0"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173" fontId="5" fillId="0" borderId="14" xfId="0" applyNumberFormat="1" applyFont="1" applyFill="1" applyBorder="1" applyAlignment="1">
      <alignment horizontal="center" vertical="center" wrapText="1"/>
    </xf>
    <xf numFmtId="173" fontId="20" fillId="34" borderId="14" xfId="0" applyNumberFormat="1" applyFont="1" applyFill="1" applyBorder="1" applyAlignment="1">
      <alignment horizontal="center" vertical="center" wrapText="1"/>
    </xf>
    <xf numFmtId="172" fontId="20" fillId="34" borderId="14" xfId="0" applyNumberFormat="1" applyFont="1" applyFill="1" applyBorder="1" applyAlignment="1">
      <alignment horizontal="center" vertical="center" wrapText="1"/>
    </xf>
    <xf numFmtId="173" fontId="4" fillId="34" borderId="14" xfId="0" applyNumberFormat="1" applyFont="1" applyFill="1" applyBorder="1" applyAlignment="1">
      <alignment horizontal="center" vertical="center" wrapText="1"/>
    </xf>
    <xf numFmtId="0" fontId="4" fillId="10" borderId="14" xfId="0" applyFont="1" applyFill="1" applyBorder="1" applyAlignment="1">
      <alignment horizontal="center" vertical="center" wrapText="1"/>
    </xf>
    <xf numFmtId="0" fontId="1" fillId="33" borderId="14" xfId="0" applyFont="1" applyFill="1" applyBorder="1" applyAlignment="1">
      <alignment horizontal="right" vertical="center" wrapText="1"/>
    </xf>
    <xf numFmtId="0" fontId="4" fillId="0" borderId="14" xfId="0" applyFont="1" applyFill="1" applyBorder="1" applyAlignment="1">
      <alignment horizontal="center" vertical="center" wrapText="1"/>
    </xf>
    <xf numFmtId="172" fontId="18" fillId="33" borderId="14" xfId="0" applyNumberFormat="1" applyFont="1" applyFill="1" applyBorder="1" applyAlignment="1">
      <alignment horizontal="left" vertical="top" wrapText="1"/>
    </xf>
    <xf numFmtId="0" fontId="19" fillId="33" borderId="14" xfId="0" applyFont="1" applyFill="1" applyBorder="1" applyAlignment="1">
      <alignment horizontal="left" vertical="top" wrapText="1"/>
    </xf>
    <xf numFmtId="172" fontId="18" fillId="0" borderId="14" xfId="0" applyNumberFormat="1" applyFont="1" applyFill="1" applyBorder="1" applyAlignment="1">
      <alignment horizontal="left" vertical="top" wrapText="1"/>
    </xf>
    <xf numFmtId="0" fontId="19" fillId="0" borderId="14" xfId="0" applyFont="1" applyFill="1" applyBorder="1" applyAlignment="1">
      <alignment horizontal="left" vertical="top" wrapText="1"/>
    </xf>
    <xf numFmtId="0" fontId="4" fillId="33"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16" fontId="1" fillId="0" borderId="14" xfId="0" applyNumberFormat="1" applyFont="1" applyFill="1" applyBorder="1" applyAlignment="1">
      <alignment horizontal="right" vertical="center" wrapText="1"/>
    </xf>
    <xf numFmtId="0" fontId="4" fillId="4" borderId="14" xfId="0" applyFont="1" applyFill="1" applyBorder="1" applyAlignment="1">
      <alignment horizontal="right" vertical="center" wrapText="1"/>
    </xf>
    <xf numFmtId="16" fontId="1" fillId="33" borderId="14" xfId="0" applyNumberFormat="1" applyFont="1" applyFill="1" applyBorder="1" applyAlignment="1">
      <alignment horizontal="right" vertical="center" wrapText="1"/>
    </xf>
    <xf numFmtId="0" fontId="9"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wrapText="1"/>
    </xf>
    <xf numFmtId="0" fontId="3" fillId="0" borderId="14" xfId="0" applyFont="1" applyBorder="1" applyAlignment="1">
      <alignment horizontal="center" vertical="center" wrapText="1"/>
    </xf>
    <xf numFmtId="0" fontId="0" fillId="33" borderId="14" xfId="0" applyFill="1" applyBorder="1" applyAlignment="1">
      <alignment wrapText="1"/>
    </xf>
    <xf numFmtId="172" fontId="18" fillId="33" borderId="14" xfId="0" applyNumberFormat="1"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0" fillId="0" borderId="14" xfId="0" applyFill="1" applyBorder="1" applyAlignment="1">
      <alignment horizontal="left" vertical="top" wrapText="1"/>
    </xf>
    <xf numFmtId="0" fontId="0" fillId="0" borderId="14" xfId="0" applyFill="1" applyBorder="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8" fillId="33" borderId="14" xfId="0" applyFont="1" applyFill="1" applyBorder="1" applyAlignment="1">
      <alignment horizontal="left" vertical="top" wrapText="1"/>
    </xf>
    <xf numFmtId="0" fontId="1" fillId="0" borderId="14" xfId="0" applyFont="1" applyBorder="1" applyAlignment="1">
      <alignment horizontal="left" vertical="top" wrapText="1"/>
    </xf>
    <xf numFmtId="0" fontId="16" fillId="0" borderId="10" xfId="0" applyFont="1" applyBorder="1" applyAlignment="1">
      <alignment vertical="top" wrapText="1"/>
    </xf>
    <xf numFmtId="0" fontId="16" fillId="0" borderId="16" xfId="0" applyFont="1" applyBorder="1" applyAlignment="1">
      <alignment vertical="top" wrapText="1"/>
    </xf>
    <xf numFmtId="0" fontId="16" fillId="0" borderId="11" xfId="0" applyFont="1" applyBorder="1" applyAlignment="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89"/>
  <sheetViews>
    <sheetView tabSelected="1" zoomScale="110" zoomScaleNormal="110" zoomScaleSheetLayoutView="120" zoomScalePageLayoutView="0" workbookViewId="0" topLeftCell="A1">
      <selection activeCell="G15" sqref="G15:G18"/>
    </sheetView>
  </sheetViews>
  <sheetFormatPr defaultColWidth="9.00390625" defaultRowHeight="12.75"/>
  <cols>
    <col min="1" max="1" width="0.74609375" style="2" customWidth="1"/>
    <col min="2" max="2" width="4.00390625" style="2" customWidth="1"/>
    <col min="3" max="3" width="37.375" style="2" customWidth="1"/>
    <col min="4" max="4" width="12.00390625" style="2" customWidth="1"/>
    <col min="5" max="5" width="12.75390625" style="2" customWidth="1"/>
    <col min="6" max="6" width="13.625" style="2" customWidth="1"/>
    <col min="7" max="7" width="98.00390625" style="0" customWidth="1"/>
    <col min="8" max="8" width="9.625" style="1" customWidth="1"/>
    <col min="9" max="9" width="13.25390625" style="1" customWidth="1"/>
  </cols>
  <sheetData>
    <row r="1" ht="12.75"/>
    <row r="2" spans="2:8" ht="12.75">
      <c r="B2" s="58" t="s">
        <v>82</v>
      </c>
      <c r="C2" s="58"/>
      <c r="D2" s="58"/>
      <c r="E2" s="58"/>
      <c r="F2" s="58"/>
      <c r="G2" s="59"/>
      <c r="H2" s="59"/>
    </row>
    <row r="3" spans="2:8" ht="12.75">
      <c r="B3" s="60"/>
      <c r="C3" s="60"/>
      <c r="D3" s="60"/>
      <c r="E3" s="60"/>
      <c r="F3" s="60"/>
      <c r="G3" s="59"/>
      <c r="H3" s="59"/>
    </row>
    <row r="4" spans="2:8" ht="25.5" customHeight="1">
      <c r="B4" s="61"/>
      <c r="C4" s="61"/>
      <c r="D4" s="61"/>
      <c r="E4" s="61"/>
      <c r="F4" s="61"/>
      <c r="G4" s="62"/>
      <c r="H4" s="62"/>
    </row>
    <row r="5" spans="1:9" s="4" customFormat="1" ht="15.75" customHeight="1">
      <c r="A5" s="3"/>
      <c r="B5" s="46" t="s">
        <v>0</v>
      </c>
      <c r="C5" s="46" t="s">
        <v>1</v>
      </c>
      <c r="D5" s="46" t="s">
        <v>6</v>
      </c>
      <c r="E5" s="46"/>
      <c r="F5" s="46" t="s">
        <v>36</v>
      </c>
      <c r="G5" s="46" t="s">
        <v>38</v>
      </c>
      <c r="H5" s="46" t="s">
        <v>39</v>
      </c>
      <c r="I5" s="46" t="s">
        <v>40</v>
      </c>
    </row>
    <row r="6" spans="1:9" s="4" customFormat="1" ht="48.75" customHeight="1">
      <c r="A6" s="3"/>
      <c r="B6" s="46"/>
      <c r="C6" s="46"/>
      <c r="D6" s="32" t="s">
        <v>60</v>
      </c>
      <c r="E6" s="33" t="s">
        <v>83</v>
      </c>
      <c r="F6" s="46"/>
      <c r="G6" s="63"/>
      <c r="H6" s="46"/>
      <c r="I6" s="46"/>
    </row>
    <row r="7" spans="1:9" ht="189.75" customHeight="1">
      <c r="A7" s="18"/>
      <c r="B7" s="53">
        <v>1</v>
      </c>
      <c r="C7" s="34" t="s">
        <v>52</v>
      </c>
      <c r="D7" s="35">
        <f>D9+D10</f>
        <v>2898.6</v>
      </c>
      <c r="E7" s="35">
        <f>E9+E10</f>
        <v>2898.6</v>
      </c>
      <c r="F7" s="36">
        <f>E7/D7</f>
        <v>1</v>
      </c>
      <c r="G7" s="49" t="s">
        <v>65</v>
      </c>
      <c r="H7" s="49" t="s">
        <v>58</v>
      </c>
      <c r="I7" s="49"/>
    </row>
    <row r="8" spans="1:9" ht="18" customHeight="1">
      <c r="A8" s="18"/>
      <c r="B8" s="53"/>
      <c r="C8" s="37" t="s">
        <v>2</v>
      </c>
      <c r="D8" s="19"/>
      <c r="E8" s="19"/>
      <c r="F8" s="24"/>
      <c r="G8" s="50"/>
      <c r="H8" s="50"/>
      <c r="I8" s="50"/>
    </row>
    <row r="9" spans="1:9" ht="33" customHeight="1">
      <c r="A9" s="18"/>
      <c r="B9" s="53"/>
      <c r="C9" s="23" t="s">
        <v>3</v>
      </c>
      <c r="D9" s="19">
        <v>2500</v>
      </c>
      <c r="E9" s="19">
        <v>2500</v>
      </c>
      <c r="F9" s="24">
        <f>E9/D9</f>
        <v>1</v>
      </c>
      <c r="G9" s="50"/>
      <c r="H9" s="50"/>
      <c r="I9" s="50"/>
    </row>
    <row r="10" spans="1:9" ht="24.75" customHeight="1">
      <c r="A10" s="18"/>
      <c r="B10" s="53"/>
      <c r="C10" s="23" t="s">
        <v>4</v>
      </c>
      <c r="D10" s="19">
        <v>398.6</v>
      </c>
      <c r="E10" s="19">
        <v>398.6</v>
      </c>
      <c r="F10" s="24">
        <f>E10/D10</f>
        <v>1</v>
      </c>
      <c r="G10" s="50"/>
      <c r="H10" s="50"/>
      <c r="I10" s="50"/>
    </row>
    <row r="11" spans="1:10" ht="186" customHeight="1">
      <c r="A11" s="18"/>
      <c r="B11" s="53">
        <f>B7+1</f>
        <v>2</v>
      </c>
      <c r="C11" s="34" t="s">
        <v>50</v>
      </c>
      <c r="D11" s="35">
        <f>D13+D14</f>
        <v>3727.4</v>
      </c>
      <c r="E11" s="35">
        <f>E13+E14</f>
        <v>3727.4</v>
      </c>
      <c r="F11" s="36">
        <f>E11/D11</f>
        <v>1</v>
      </c>
      <c r="G11" s="49" t="s">
        <v>66</v>
      </c>
      <c r="H11" s="49" t="s">
        <v>58</v>
      </c>
      <c r="I11" s="49"/>
      <c r="J11" s="16"/>
    </row>
    <row r="12" spans="1:9" ht="12.75" customHeight="1">
      <c r="A12" s="18"/>
      <c r="B12" s="53"/>
      <c r="C12" s="37" t="s">
        <v>2</v>
      </c>
      <c r="D12" s="19"/>
      <c r="E12" s="19"/>
      <c r="F12" s="24"/>
      <c r="G12" s="50"/>
      <c r="H12" s="50"/>
      <c r="I12" s="50"/>
    </row>
    <row r="13" spans="1:9" ht="12.75" customHeight="1">
      <c r="A13" s="18"/>
      <c r="B13" s="53"/>
      <c r="C13" s="23" t="s">
        <v>3</v>
      </c>
      <c r="D13" s="19">
        <v>2096.3</v>
      </c>
      <c r="E13" s="19">
        <v>2096.3</v>
      </c>
      <c r="F13" s="24">
        <f>E13/D13</f>
        <v>1</v>
      </c>
      <c r="G13" s="50"/>
      <c r="H13" s="50"/>
      <c r="I13" s="50"/>
    </row>
    <row r="14" spans="1:9" ht="13.5" customHeight="1">
      <c r="A14" s="18"/>
      <c r="B14" s="53"/>
      <c r="C14" s="23" t="s">
        <v>4</v>
      </c>
      <c r="D14" s="19">
        <v>1631.1</v>
      </c>
      <c r="E14" s="19">
        <v>1631.1</v>
      </c>
      <c r="F14" s="24">
        <f>E14/D14</f>
        <v>1</v>
      </c>
      <c r="G14" s="50"/>
      <c r="H14" s="50"/>
      <c r="I14" s="50"/>
    </row>
    <row r="15" spans="1:10" ht="141" customHeight="1">
      <c r="A15" s="18"/>
      <c r="B15" s="53">
        <v>3</v>
      </c>
      <c r="C15" s="34" t="s">
        <v>7</v>
      </c>
      <c r="D15" s="35">
        <f>D18+D17</f>
        <v>34423.6</v>
      </c>
      <c r="E15" s="35">
        <f>E18+E17</f>
        <v>30332.199999999997</v>
      </c>
      <c r="F15" s="36">
        <f>E15/D15</f>
        <v>0.8811454932081478</v>
      </c>
      <c r="G15" s="49" t="s">
        <v>67</v>
      </c>
      <c r="H15" s="49" t="s">
        <v>69</v>
      </c>
      <c r="I15" s="49" t="s">
        <v>86</v>
      </c>
      <c r="J15" s="16"/>
    </row>
    <row r="16" spans="1:10" ht="21.75" customHeight="1">
      <c r="A16" s="18"/>
      <c r="B16" s="53"/>
      <c r="C16" s="37" t="s">
        <v>2</v>
      </c>
      <c r="D16" s="19"/>
      <c r="E16" s="19"/>
      <c r="F16" s="24"/>
      <c r="G16" s="50"/>
      <c r="H16" s="50"/>
      <c r="I16" s="50"/>
      <c r="J16" s="16"/>
    </row>
    <row r="17" spans="1:10" ht="21.75" customHeight="1">
      <c r="A17" s="18"/>
      <c r="B17" s="53"/>
      <c r="C17" s="23" t="s">
        <v>3</v>
      </c>
      <c r="D17" s="19">
        <v>4440</v>
      </c>
      <c r="E17" s="19">
        <v>4358.6</v>
      </c>
      <c r="F17" s="24">
        <f>E17/D17</f>
        <v>0.9816666666666668</v>
      </c>
      <c r="G17" s="50"/>
      <c r="H17" s="50"/>
      <c r="I17" s="50"/>
      <c r="J17" s="16"/>
    </row>
    <row r="18" spans="1:10" ht="152.25" customHeight="1">
      <c r="A18" s="18"/>
      <c r="B18" s="53"/>
      <c r="C18" s="23" t="s">
        <v>4</v>
      </c>
      <c r="D18" s="19">
        <v>29983.6</v>
      </c>
      <c r="E18" s="19">
        <v>25973.6</v>
      </c>
      <c r="F18" s="24">
        <f>E18/D18</f>
        <v>0.8662602222548327</v>
      </c>
      <c r="G18" s="50"/>
      <c r="H18" s="50"/>
      <c r="I18" s="50"/>
      <c r="J18" s="16"/>
    </row>
    <row r="19" spans="1:9" ht="113.25" customHeight="1">
      <c r="A19" s="18"/>
      <c r="B19" s="53">
        <v>4</v>
      </c>
      <c r="C19" s="34" t="s">
        <v>51</v>
      </c>
      <c r="D19" s="35">
        <f>D22+D21</f>
        <v>2189.2999999999997</v>
      </c>
      <c r="E19" s="35">
        <f>E22+E21</f>
        <v>2189.2999999999997</v>
      </c>
      <c r="F19" s="36">
        <f>E19/D19</f>
        <v>1</v>
      </c>
      <c r="G19" s="49" t="s">
        <v>68</v>
      </c>
      <c r="H19" s="49" t="s">
        <v>58</v>
      </c>
      <c r="I19" s="49"/>
    </row>
    <row r="20" spans="1:9" ht="12.75">
      <c r="A20" s="18"/>
      <c r="B20" s="53"/>
      <c r="C20" s="37" t="s">
        <v>2</v>
      </c>
      <c r="D20" s="19"/>
      <c r="E20" s="19"/>
      <c r="F20" s="24"/>
      <c r="G20" s="50"/>
      <c r="H20" s="50"/>
      <c r="I20" s="50"/>
    </row>
    <row r="21" spans="1:9" ht="12.75">
      <c r="A21" s="18"/>
      <c r="B21" s="53"/>
      <c r="C21" s="23" t="s">
        <v>3</v>
      </c>
      <c r="D21" s="19">
        <v>2056.6</v>
      </c>
      <c r="E21" s="19">
        <v>2056.6</v>
      </c>
      <c r="F21" s="24">
        <f>E21/D21</f>
        <v>1</v>
      </c>
      <c r="G21" s="50"/>
      <c r="H21" s="50"/>
      <c r="I21" s="50"/>
    </row>
    <row r="22" spans="1:9" ht="12.75">
      <c r="A22" s="18"/>
      <c r="B22" s="53"/>
      <c r="C22" s="23" t="s">
        <v>4</v>
      </c>
      <c r="D22" s="19">
        <v>132.7</v>
      </c>
      <c r="E22" s="19">
        <v>132.7</v>
      </c>
      <c r="F22" s="24">
        <f>E22/D22</f>
        <v>1</v>
      </c>
      <c r="G22" s="50"/>
      <c r="H22" s="50"/>
      <c r="I22" s="50"/>
    </row>
    <row r="23" spans="1:9" ht="132" customHeight="1">
      <c r="A23" s="18"/>
      <c r="B23" s="53">
        <v>5</v>
      </c>
      <c r="C23" s="34" t="s">
        <v>41</v>
      </c>
      <c r="D23" s="35">
        <f>D25+D26</f>
        <v>189.8</v>
      </c>
      <c r="E23" s="35">
        <f>E25+E26</f>
        <v>169.8</v>
      </c>
      <c r="F23" s="36">
        <f>E23/D23</f>
        <v>0.8946259220231823</v>
      </c>
      <c r="G23" s="49" t="s">
        <v>70</v>
      </c>
      <c r="H23" s="49" t="s">
        <v>69</v>
      </c>
      <c r="I23" s="49"/>
    </row>
    <row r="24" spans="1:9" ht="12.75" customHeight="1">
      <c r="A24" s="18"/>
      <c r="B24" s="53"/>
      <c r="C24" s="37" t="s">
        <v>2</v>
      </c>
      <c r="D24" s="19"/>
      <c r="E24" s="19"/>
      <c r="F24" s="24"/>
      <c r="G24" s="50"/>
      <c r="H24" s="50"/>
      <c r="I24" s="49"/>
    </row>
    <row r="25" spans="1:9" ht="12.75" customHeight="1">
      <c r="A25" s="18"/>
      <c r="B25" s="53"/>
      <c r="C25" s="23" t="s">
        <v>3</v>
      </c>
      <c r="D25" s="19">
        <v>89.8</v>
      </c>
      <c r="E25" s="19">
        <v>89.8</v>
      </c>
      <c r="F25" s="24">
        <f>E25/D25</f>
        <v>1</v>
      </c>
      <c r="G25" s="50"/>
      <c r="H25" s="50"/>
      <c r="I25" s="49"/>
    </row>
    <row r="26" spans="1:9" ht="12.75" customHeight="1">
      <c r="A26" s="18"/>
      <c r="B26" s="53"/>
      <c r="C26" s="23" t="s">
        <v>4</v>
      </c>
      <c r="D26" s="19">
        <v>100</v>
      </c>
      <c r="E26" s="19">
        <v>80</v>
      </c>
      <c r="F26" s="24">
        <f>E26/D26</f>
        <v>0.8</v>
      </c>
      <c r="G26" s="50"/>
      <c r="H26" s="50"/>
      <c r="I26" s="64"/>
    </row>
    <row r="27" spans="1:9" ht="129.75" customHeight="1">
      <c r="A27" s="18"/>
      <c r="B27" s="53">
        <v>6</v>
      </c>
      <c r="C27" s="34" t="s">
        <v>42</v>
      </c>
      <c r="D27" s="35">
        <f>D29</f>
        <v>0</v>
      </c>
      <c r="E27" s="35">
        <f>E29</f>
        <v>0</v>
      </c>
      <c r="F27" s="36"/>
      <c r="G27" s="49" t="s">
        <v>71</v>
      </c>
      <c r="H27" s="49"/>
      <c r="I27" s="65"/>
    </row>
    <row r="28" spans="1:9" ht="13.5" customHeight="1">
      <c r="A28" s="18"/>
      <c r="B28" s="53"/>
      <c r="C28" s="37" t="s">
        <v>2</v>
      </c>
      <c r="D28" s="19"/>
      <c r="E28" s="19"/>
      <c r="F28" s="24"/>
      <c r="G28" s="50"/>
      <c r="H28" s="50"/>
      <c r="I28" s="66"/>
    </row>
    <row r="29" spans="1:9" ht="13.5" customHeight="1">
      <c r="A29" s="18"/>
      <c r="B29" s="53"/>
      <c r="C29" s="23" t="s">
        <v>4</v>
      </c>
      <c r="D29" s="19">
        <v>0</v>
      </c>
      <c r="E29" s="19">
        <v>0</v>
      </c>
      <c r="F29" s="24"/>
      <c r="G29" s="50"/>
      <c r="H29" s="50"/>
      <c r="I29" s="66"/>
    </row>
    <row r="30" spans="1:9" ht="141" customHeight="1">
      <c r="A30" s="18"/>
      <c r="B30" s="53">
        <v>7</v>
      </c>
      <c r="C30" s="34" t="s">
        <v>43</v>
      </c>
      <c r="D30" s="35">
        <f>D32</f>
        <v>13647.4</v>
      </c>
      <c r="E30" s="35">
        <f>E32</f>
        <v>12637.3</v>
      </c>
      <c r="F30" s="36">
        <f>E30/D30</f>
        <v>0.925985902076586</v>
      </c>
      <c r="G30" s="49" t="s">
        <v>72</v>
      </c>
      <c r="H30" s="49" t="s">
        <v>58</v>
      </c>
      <c r="I30" s="49"/>
    </row>
    <row r="31" spans="1:9" ht="12.75" customHeight="1">
      <c r="A31" s="18"/>
      <c r="B31" s="53"/>
      <c r="C31" s="37" t="s">
        <v>2</v>
      </c>
      <c r="D31" s="19"/>
      <c r="E31" s="19"/>
      <c r="F31" s="24"/>
      <c r="G31" s="50"/>
      <c r="H31" s="50"/>
      <c r="I31" s="50"/>
    </row>
    <row r="32" spans="1:9" ht="13.5" customHeight="1">
      <c r="A32" s="18"/>
      <c r="B32" s="53"/>
      <c r="C32" s="23" t="s">
        <v>4</v>
      </c>
      <c r="D32" s="19">
        <v>13647.4</v>
      </c>
      <c r="E32" s="19">
        <v>12637.3</v>
      </c>
      <c r="F32" s="24">
        <f>E32/D32</f>
        <v>0.925985902076586</v>
      </c>
      <c r="G32" s="50"/>
      <c r="H32" s="50"/>
      <c r="I32" s="50"/>
    </row>
    <row r="33" spans="1:9" ht="126">
      <c r="A33" s="18"/>
      <c r="B33" s="48">
        <v>8</v>
      </c>
      <c r="C33" s="38" t="s">
        <v>44</v>
      </c>
      <c r="D33" s="39">
        <f>D35+D36</f>
        <v>34979.5</v>
      </c>
      <c r="E33" s="39">
        <f>E35+E36</f>
        <v>31493.2</v>
      </c>
      <c r="F33" s="40">
        <f>E33/D33</f>
        <v>0.9003330522162981</v>
      </c>
      <c r="G33" s="51" t="s">
        <v>73</v>
      </c>
      <c r="H33" s="51" t="s">
        <v>58</v>
      </c>
      <c r="I33" s="51"/>
    </row>
    <row r="34" spans="1:9" ht="12.75" customHeight="1">
      <c r="A34" s="18"/>
      <c r="B34" s="48"/>
      <c r="C34" s="41" t="s">
        <v>2</v>
      </c>
      <c r="D34" s="28"/>
      <c r="E34" s="28"/>
      <c r="F34" s="29"/>
      <c r="G34" s="52"/>
      <c r="H34" s="52"/>
      <c r="I34" s="52"/>
    </row>
    <row r="35" spans="1:9" ht="12.75" customHeight="1">
      <c r="A35" s="18"/>
      <c r="B35" s="48"/>
      <c r="C35" s="27" t="s">
        <v>3</v>
      </c>
      <c r="D35" s="28">
        <v>6445.5</v>
      </c>
      <c r="E35" s="28">
        <v>6445.5</v>
      </c>
      <c r="F35" s="29">
        <f>E35/D35</f>
        <v>1</v>
      </c>
      <c r="G35" s="52"/>
      <c r="H35" s="52"/>
      <c r="I35" s="52"/>
    </row>
    <row r="36" spans="1:9" ht="91.5" customHeight="1">
      <c r="A36" s="18"/>
      <c r="B36" s="48"/>
      <c r="C36" s="27" t="s">
        <v>4</v>
      </c>
      <c r="D36" s="28">
        <v>28534</v>
      </c>
      <c r="E36" s="28">
        <v>25047.7</v>
      </c>
      <c r="F36" s="29">
        <f>E36/D36</f>
        <v>0.877819443470947</v>
      </c>
      <c r="G36" s="52"/>
      <c r="H36" s="52"/>
      <c r="I36" s="52"/>
    </row>
    <row r="37" spans="1:9" ht="81">
      <c r="A37" s="18"/>
      <c r="B37" s="47" t="s">
        <v>47</v>
      </c>
      <c r="C37" s="20" t="s">
        <v>9</v>
      </c>
      <c r="D37" s="21">
        <f>D39</f>
        <v>437.6</v>
      </c>
      <c r="E37" s="21">
        <f>E39</f>
        <v>286</v>
      </c>
      <c r="F37" s="22">
        <f>E37/D37</f>
        <v>0.6535648994515539</v>
      </c>
      <c r="G37" s="49" t="s">
        <v>84</v>
      </c>
      <c r="H37" s="49" t="s">
        <v>61</v>
      </c>
      <c r="I37" s="49" t="s">
        <v>85</v>
      </c>
    </row>
    <row r="38" spans="1:9" ht="12.75" customHeight="1">
      <c r="A38" s="18"/>
      <c r="B38" s="47"/>
      <c r="C38" s="37" t="s">
        <v>2</v>
      </c>
      <c r="D38" s="19"/>
      <c r="E38" s="19"/>
      <c r="F38" s="24"/>
      <c r="G38" s="50"/>
      <c r="H38" s="50"/>
      <c r="I38" s="50"/>
    </row>
    <row r="39" spans="1:9" ht="13.5" customHeight="1">
      <c r="A39" s="18"/>
      <c r="B39" s="47"/>
      <c r="C39" s="23" t="s">
        <v>4</v>
      </c>
      <c r="D39" s="19">
        <v>437.6</v>
      </c>
      <c r="E39" s="19">
        <v>286</v>
      </c>
      <c r="F39" s="24">
        <f>E39/D39</f>
        <v>0.6535648994515539</v>
      </c>
      <c r="G39" s="50"/>
      <c r="H39" s="50"/>
      <c r="I39" s="50"/>
    </row>
    <row r="40" spans="1:9" ht="67.5">
      <c r="A40" s="18"/>
      <c r="B40" s="57" t="s">
        <v>35</v>
      </c>
      <c r="C40" s="20" t="s">
        <v>8</v>
      </c>
      <c r="D40" s="21">
        <f>D42+D43</f>
        <v>34541.9</v>
      </c>
      <c r="E40" s="21">
        <f>E42+E43</f>
        <v>31207.2</v>
      </c>
      <c r="F40" s="22">
        <f>E40/D40</f>
        <v>0.9034592769940275</v>
      </c>
      <c r="G40" s="49" t="s">
        <v>74</v>
      </c>
      <c r="H40" s="49" t="s">
        <v>69</v>
      </c>
      <c r="I40" s="49" t="s">
        <v>86</v>
      </c>
    </row>
    <row r="41" spans="1:9" ht="12.75">
      <c r="A41" s="18"/>
      <c r="B41" s="47"/>
      <c r="C41" s="37" t="s">
        <v>2</v>
      </c>
      <c r="D41" s="19"/>
      <c r="E41" s="19"/>
      <c r="F41" s="24"/>
      <c r="G41" s="50"/>
      <c r="H41" s="50"/>
      <c r="I41" s="50"/>
    </row>
    <row r="42" spans="1:9" ht="36.75" customHeight="1">
      <c r="A42" s="18"/>
      <c r="B42" s="47"/>
      <c r="C42" s="23" t="s">
        <v>3</v>
      </c>
      <c r="D42" s="28">
        <v>6445.5</v>
      </c>
      <c r="E42" s="28">
        <v>6445.5</v>
      </c>
      <c r="F42" s="29">
        <f>E42/D42</f>
        <v>1</v>
      </c>
      <c r="G42" s="50"/>
      <c r="H42" s="50"/>
      <c r="I42" s="50"/>
    </row>
    <row r="43" spans="1:9" ht="60.75" customHeight="1">
      <c r="A43" s="18"/>
      <c r="B43" s="47"/>
      <c r="C43" s="23" t="s">
        <v>4</v>
      </c>
      <c r="D43" s="28">
        <v>28096.4</v>
      </c>
      <c r="E43" s="28">
        <v>24761.7</v>
      </c>
      <c r="F43" s="24">
        <f>E43/D43</f>
        <v>0.8813121965803448</v>
      </c>
      <c r="G43" s="50"/>
      <c r="H43" s="50"/>
      <c r="I43" s="50"/>
    </row>
    <row r="44" spans="1:9" ht="81" customHeight="1">
      <c r="A44" s="18"/>
      <c r="B44" s="53">
        <v>9</v>
      </c>
      <c r="C44" s="34" t="s">
        <v>45</v>
      </c>
      <c r="D44" s="35">
        <f>D47+D50</f>
        <v>452.5</v>
      </c>
      <c r="E44" s="35">
        <f>E47+E50</f>
        <v>361.7</v>
      </c>
      <c r="F44" s="36">
        <f>E44/D44</f>
        <v>0.7993370165745856</v>
      </c>
      <c r="G44" s="49"/>
      <c r="H44" s="49"/>
      <c r="I44" s="49"/>
    </row>
    <row r="45" spans="1:9" ht="12.75" customHeight="1">
      <c r="A45" s="18"/>
      <c r="B45" s="53"/>
      <c r="C45" s="37" t="s">
        <v>2</v>
      </c>
      <c r="D45" s="19"/>
      <c r="E45" s="19"/>
      <c r="F45" s="24"/>
      <c r="G45" s="50"/>
      <c r="H45" s="50"/>
      <c r="I45" s="50"/>
    </row>
    <row r="46" spans="1:9" ht="13.5" customHeight="1">
      <c r="A46" s="18"/>
      <c r="B46" s="53"/>
      <c r="C46" s="23" t="s">
        <v>4</v>
      </c>
      <c r="D46" s="19">
        <f>D47+D50</f>
        <v>452.5</v>
      </c>
      <c r="E46" s="19">
        <f>E47+E50</f>
        <v>361.7</v>
      </c>
      <c r="F46" s="24">
        <f>E46/D46</f>
        <v>0.7993370165745856</v>
      </c>
      <c r="G46" s="50"/>
      <c r="H46" s="50"/>
      <c r="I46" s="50"/>
    </row>
    <row r="47" spans="1:9" ht="40.5">
      <c r="A47" s="18"/>
      <c r="B47" s="47" t="s">
        <v>10</v>
      </c>
      <c r="C47" s="20" t="s">
        <v>63</v>
      </c>
      <c r="D47" s="21">
        <f>D49</f>
        <v>447</v>
      </c>
      <c r="E47" s="21">
        <f>E49</f>
        <v>356.2</v>
      </c>
      <c r="F47" s="22">
        <f>E47/D47</f>
        <v>0.7968680089485458</v>
      </c>
      <c r="G47" s="49" t="s">
        <v>75</v>
      </c>
      <c r="H47" s="49" t="s">
        <v>69</v>
      </c>
      <c r="I47" s="49"/>
    </row>
    <row r="48" spans="1:9" ht="19.5" customHeight="1">
      <c r="A48" s="18"/>
      <c r="B48" s="47"/>
      <c r="C48" s="37" t="s">
        <v>2</v>
      </c>
      <c r="D48" s="19"/>
      <c r="E48" s="19"/>
      <c r="F48" s="24"/>
      <c r="G48" s="50"/>
      <c r="H48" s="50"/>
      <c r="I48" s="50"/>
    </row>
    <row r="49" spans="1:12" ht="249.75" customHeight="1">
      <c r="A49" s="18"/>
      <c r="B49" s="47"/>
      <c r="C49" s="23" t="s">
        <v>4</v>
      </c>
      <c r="D49" s="19">
        <v>447</v>
      </c>
      <c r="E49" s="19">
        <v>356.2</v>
      </c>
      <c r="F49" s="24">
        <f>E49/D49</f>
        <v>0.7968680089485458</v>
      </c>
      <c r="G49" s="50"/>
      <c r="H49" s="50"/>
      <c r="I49" s="50"/>
      <c r="L49" s="17"/>
    </row>
    <row r="50" spans="1:9" ht="108">
      <c r="A50" s="18"/>
      <c r="B50" s="47" t="s">
        <v>11</v>
      </c>
      <c r="C50" s="20" t="s">
        <v>62</v>
      </c>
      <c r="D50" s="21">
        <f>D52</f>
        <v>5.5</v>
      </c>
      <c r="E50" s="21">
        <f>E52</f>
        <v>5.5</v>
      </c>
      <c r="F50" s="22">
        <f>E50/D50</f>
        <v>1</v>
      </c>
      <c r="G50" s="49" t="s">
        <v>76</v>
      </c>
      <c r="H50" s="49" t="s">
        <v>58</v>
      </c>
      <c r="I50" s="49"/>
    </row>
    <row r="51" spans="1:9" ht="12.75">
      <c r="A51" s="18"/>
      <c r="B51" s="47"/>
      <c r="C51" s="37" t="s">
        <v>2</v>
      </c>
      <c r="D51" s="19"/>
      <c r="E51" s="19"/>
      <c r="F51" s="24"/>
      <c r="G51" s="50"/>
      <c r="H51" s="50"/>
      <c r="I51" s="50"/>
    </row>
    <row r="52" spans="1:9" ht="54.75" customHeight="1">
      <c r="A52" s="18"/>
      <c r="B52" s="47"/>
      <c r="C52" s="23" t="s">
        <v>4</v>
      </c>
      <c r="D52" s="19">
        <v>5.5</v>
      </c>
      <c r="E52" s="19">
        <v>5.5</v>
      </c>
      <c r="F52" s="24">
        <f>E52/D52</f>
        <v>1</v>
      </c>
      <c r="G52" s="50"/>
      <c r="H52" s="50"/>
      <c r="I52" s="50"/>
    </row>
    <row r="53" spans="1:10" ht="113.25" customHeight="1">
      <c r="A53" s="18"/>
      <c r="B53" s="48">
        <v>10</v>
      </c>
      <c r="C53" s="38" t="s">
        <v>46</v>
      </c>
      <c r="D53" s="39">
        <f>D55+D56+D57</f>
        <v>19380.5</v>
      </c>
      <c r="E53" s="39">
        <f>E55+E56+E57</f>
        <v>17617.5</v>
      </c>
      <c r="F53" s="40">
        <f>E53/D53</f>
        <v>0.9090322747091149</v>
      </c>
      <c r="G53" s="51" t="s">
        <v>77</v>
      </c>
      <c r="H53" s="51" t="s">
        <v>58</v>
      </c>
      <c r="I53" s="51"/>
      <c r="J53" s="16"/>
    </row>
    <row r="54" spans="1:10" ht="12.75" customHeight="1">
      <c r="A54" s="18"/>
      <c r="B54" s="48"/>
      <c r="C54" s="41" t="s">
        <v>2</v>
      </c>
      <c r="D54" s="28"/>
      <c r="E54" s="28"/>
      <c r="F54" s="29"/>
      <c r="G54" s="52"/>
      <c r="H54" s="52"/>
      <c r="I54" s="52"/>
      <c r="J54" s="16"/>
    </row>
    <row r="55" spans="1:10" ht="12.75" customHeight="1">
      <c r="A55" s="18"/>
      <c r="B55" s="48"/>
      <c r="C55" s="27" t="s">
        <v>3</v>
      </c>
      <c r="D55" s="28">
        <f>D60</f>
        <v>2610</v>
      </c>
      <c r="E55" s="28">
        <f>E60</f>
        <v>2610</v>
      </c>
      <c r="F55" s="29">
        <f>E55/D55</f>
        <v>1</v>
      </c>
      <c r="G55" s="52"/>
      <c r="H55" s="52"/>
      <c r="I55" s="52"/>
      <c r="J55" s="16"/>
    </row>
    <row r="56" spans="1:10" ht="13.5" customHeight="1">
      <c r="A56" s="18"/>
      <c r="B56" s="48"/>
      <c r="C56" s="27" t="s">
        <v>4</v>
      </c>
      <c r="D56" s="28">
        <f>D61+D65</f>
        <v>14283.1</v>
      </c>
      <c r="E56" s="28">
        <f>E61+E65</f>
        <v>12520.199999999999</v>
      </c>
      <c r="F56" s="29">
        <f>E56/D56</f>
        <v>0.8765744131176004</v>
      </c>
      <c r="G56" s="52"/>
      <c r="H56" s="68"/>
      <c r="I56" s="68"/>
      <c r="J56" s="16"/>
    </row>
    <row r="57" spans="1:10" ht="12.75">
      <c r="A57" s="18"/>
      <c r="B57" s="48"/>
      <c r="C57" s="27" t="s">
        <v>53</v>
      </c>
      <c r="D57" s="28">
        <f>D62</f>
        <v>2487.4</v>
      </c>
      <c r="E57" s="28">
        <f>E62</f>
        <v>2487.3</v>
      </c>
      <c r="F57" s="29">
        <f>E57/D57</f>
        <v>0.9999597973787892</v>
      </c>
      <c r="G57" s="67"/>
      <c r="H57" s="68"/>
      <c r="I57" s="68"/>
      <c r="J57" s="16"/>
    </row>
    <row r="58" spans="1:10" ht="170.25" customHeight="1">
      <c r="A58" s="18"/>
      <c r="B58" s="54" t="s">
        <v>12</v>
      </c>
      <c r="C58" s="34" t="s">
        <v>14</v>
      </c>
      <c r="D58" s="42">
        <f>D60+D61+D62</f>
        <v>17075.600000000002</v>
      </c>
      <c r="E58" s="42">
        <f>E60+E61+E62</f>
        <v>15903.599999999999</v>
      </c>
      <c r="F58" s="30">
        <f>E58/D58</f>
        <v>0.9313640516292251</v>
      </c>
      <c r="G58" s="51" t="s">
        <v>78</v>
      </c>
      <c r="H58" s="51" t="s">
        <v>58</v>
      </c>
      <c r="I58" s="51"/>
      <c r="J58" s="16"/>
    </row>
    <row r="59" spans="1:9" ht="12.75" customHeight="1">
      <c r="A59" s="18"/>
      <c r="B59" s="54"/>
      <c r="C59" s="41" t="s">
        <v>2</v>
      </c>
      <c r="D59" s="28"/>
      <c r="E59" s="28"/>
      <c r="F59" s="29"/>
      <c r="G59" s="52"/>
      <c r="H59" s="52"/>
      <c r="I59" s="52"/>
    </row>
    <row r="60" spans="1:9" ht="13.5" customHeight="1">
      <c r="A60" s="18"/>
      <c r="B60" s="54"/>
      <c r="C60" s="27" t="s">
        <v>3</v>
      </c>
      <c r="D60" s="28">
        <v>2610</v>
      </c>
      <c r="E60" s="28">
        <v>2610</v>
      </c>
      <c r="F60" s="29">
        <f>E60/D60</f>
        <v>1</v>
      </c>
      <c r="G60" s="52"/>
      <c r="H60" s="52"/>
      <c r="I60" s="52"/>
    </row>
    <row r="61" spans="1:9" ht="20.25" customHeight="1">
      <c r="A61" s="18"/>
      <c r="B61" s="54"/>
      <c r="C61" s="27" t="s">
        <v>4</v>
      </c>
      <c r="D61" s="28">
        <v>11978.2</v>
      </c>
      <c r="E61" s="28">
        <v>10806.3</v>
      </c>
      <c r="F61" s="29">
        <f>E61/D61</f>
        <v>0.9021639311415738</v>
      </c>
      <c r="G61" s="52"/>
      <c r="H61" s="68"/>
      <c r="I61" s="68"/>
    </row>
    <row r="62" spans="1:9" ht="21.75" customHeight="1">
      <c r="A62" s="18"/>
      <c r="B62" s="54"/>
      <c r="C62" s="27" t="s">
        <v>53</v>
      </c>
      <c r="D62" s="28">
        <v>2487.4</v>
      </c>
      <c r="E62" s="28">
        <v>2487.3</v>
      </c>
      <c r="F62" s="29">
        <f>E62/D62</f>
        <v>0.9999597973787892</v>
      </c>
      <c r="G62" s="67"/>
      <c r="H62" s="68"/>
      <c r="I62" s="68"/>
    </row>
    <row r="63" spans="1:9" ht="54" customHeight="1">
      <c r="A63" s="18"/>
      <c r="B63" s="55" t="s">
        <v>13</v>
      </c>
      <c r="C63" s="23" t="s">
        <v>15</v>
      </c>
      <c r="D63" s="42">
        <f>D65</f>
        <v>2304.9</v>
      </c>
      <c r="E63" s="42">
        <f>E65</f>
        <v>1713.9</v>
      </c>
      <c r="F63" s="30">
        <f>E63/D63</f>
        <v>0.7435897435897436</v>
      </c>
      <c r="G63" s="51" t="s">
        <v>87</v>
      </c>
      <c r="H63" s="51" t="s">
        <v>69</v>
      </c>
      <c r="I63" s="51" t="s">
        <v>85</v>
      </c>
    </row>
    <row r="64" spans="1:9" ht="12.75" customHeight="1">
      <c r="A64" s="18"/>
      <c r="B64" s="54"/>
      <c r="C64" s="41" t="s">
        <v>2</v>
      </c>
      <c r="D64" s="28"/>
      <c r="E64" s="28"/>
      <c r="F64" s="29"/>
      <c r="G64" s="52"/>
      <c r="H64" s="52"/>
      <c r="I64" s="51"/>
    </row>
    <row r="65" spans="1:9" ht="30.75" customHeight="1">
      <c r="A65" s="18"/>
      <c r="B65" s="54"/>
      <c r="C65" s="27" t="s">
        <v>4</v>
      </c>
      <c r="D65" s="28">
        <v>2304.9</v>
      </c>
      <c r="E65" s="28">
        <v>1713.9</v>
      </c>
      <c r="F65" s="29">
        <f>E65/D65</f>
        <v>0.7435897435897436</v>
      </c>
      <c r="G65" s="52"/>
      <c r="H65" s="52"/>
      <c r="I65" s="51"/>
    </row>
    <row r="66" spans="1:10" ht="168" customHeight="1">
      <c r="A66" s="18"/>
      <c r="B66" s="48">
        <v>11</v>
      </c>
      <c r="C66" s="34" t="s">
        <v>48</v>
      </c>
      <c r="D66" s="39">
        <f>D68+D69</f>
        <v>8182.599999999999</v>
      </c>
      <c r="E66" s="39">
        <f>E68+E69</f>
        <v>8176.099999999999</v>
      </c>
      <c r="F66" s="30">
        <f>E66/D66</f>
        <v>0.9992056314618826</v>
      </c>
      <c r="G66" s="51" t="s">
        <v>79</v>
      </c>
      <c r="H66" s="51" t="s">
        <v>58</v>
      </c>
      <c r="I66" s="51"/>
      <c r="J66" s="16"/>
    </row>
    <row r="67" spans="1:10" ht="15" customHeight="1">
      <c r="A67" s="18"/>
      <c r="B67" s="48"/>
      <c r="C67" s="41" t="s">
        <v>2</v>
      </c>
      <c r="D67" s="28"/>
      <c r="E67" s="28"/>
      <c r="F67" s="29"/>
      <c r="G67" s="51"/>
      <c r="H67" s="52"/>
      <c r="I67" s="52"/>
      <c r="J67" s="16"/>
    </row>
    <row r="68" spans="1:10" ht="25.5" customHeight="1">
      <c r="A68" s="18"/>
      <c r="B68" s="48"/>
      <c r="C68" s="27" t="s">
        <v>3</v>
      </c>
      <c r="D68" s="28">
        <v>7355.2</v>
      </c>
      <c r="E68" s="28">
        <v>7355.2</v>
      </c>
      <c r="F68" s="29">
        <f>E68/D68</f>
        <v>1</v>
      </c>
      <c r="G68" s="51"/>
      <c r="H68" s="52"/>
      <c r="I68" s="52"/>
      <c r="J68" s="16"/>
    </row>
    <row r="69" spans="1:10" ht="20.25" customHeight="1">
      <c r="A69" s="18"/>
      <c r="B69" s="48"/>
      <c r="C69" s="27" t="s">
        <v>4</v>
      </c>
      <c r="D69" s="31">
        <v>827.4</v>
      </c>
      <c r="E69" s="28">
        <v>820.9</v>
      </c>
      <c r="F69" s="29">
        <f>E69/D69</f>
        <v>0.9921440657481266</v>
      </c>
      <c r="G69" s="51"/>
      <c r="H69" s="52"/>
      <c r="I69" s="52"/>
      <c r="J69" s="16"/>
    </row>
    <row r="70" spans="1:9" ht="114" customHeight="1">
      <c r="A70" s="18"/>
      <c r="B70" s="48">
        <v>12</v>
      </c>
      <c r="C70" s="34" t="s">
        <v>49</v>
      </c>
      <c r="D70" s="39">
        <f>D73+D74+D72</f>
        <v>11500</v>
      </c>
      <c r="E70" s="39">
        <f>E73+E74+E72</f>
        <v>11500</v>
      </c>
      <c r="F70" s="30">
        <f>E70/D70</f>
        <v>1</v>
      </c>
      <c r="G70" s="51" t="s">
        <v>81</v>
      </c>
      <c r="H70" s="51" t="s">
        <v>58</v>
      </c>
      <c r="I70" s="51"/>
    </row>
    <row r="71" spans="1:9" ht="12.75" customHeight="1">
      <c r="A71" s="18"/>
      <c r="B71" s="48"/>
      <c r="C71" s="41" t="s">
        <v>2</v>
      </c>
      <c r="D71" s="28"/>
      <c r="E71" s="28"/>
      <c r="F71" s="29"/>
      <c r="G71" s="52"/>
      <c r="H71" s="52"/>
      <c r="I71" s="52"/>
    </row>
    <row r="72" spans="1:9" ht="12.75" customHeight="1">
      <c r="A72" s="18"/>
      <c r="B72" s="48"/>
      <c r="C72" s="27" t="s">
        <v>37</v>
      </c>
      <c r="D72" s="28">
        <v>3132</v>
      </c>
      <c r="E72" s="28">
        <v>3132</v>
      </c>
      <c r="F72" s="29">
        <f>E72/D72</f>
        <v>1</v>
      </c>
      <c r="G72" s="52"/>
      <c r="H72" s="52"/>
      <c r="I72" s="52"/>
    </row>
    <row r="73" spans="1:9" ht="13.5" customHeight="1">
      <c r="A73" s="18"/>
      <c r="B73" s="48"/>
      <c r="C73" s="27" t="s">
        <v>3</v>
      </c>
      <c r="D73" s="28">
        <v>6868</v>
      </c>
      <c r="E73" s="28">
        <v>6868</v>
      </c>
      <c r="F73" s="29">
        <f>E73/D73</f>
        <v>1</v>
      </c>
      <c r="G73" s="52"/>
      <c r="H73" s="68"/>
      <c r="I73" s="52"/>
    </row>
    <row r="74" spans="1:9" ht="13.5" customHeight="1">
      <c r="A74" s="18"/>
      <c r="B74" s="48"/>
      <c r="C74" s="27" t="s">
        <v>4</v>
      </c>
      <c r="D74" s="28">
        <v>1500</v>
      </c>
      <c r="E74" s="28">
        <v>1500</v>
      </c>
      <c r="F74" s="29">
        <f>E74/D74</f>
        <v>1</v>
      </c>
      <c r="G74" s="52"/>
      <c r="H74" s="68"/>
      <c r="I74" s="52"/>
    </row>
    <row r="75" spans="2:9" ht="165" customHeight="1">
      <c r="B75" s="53">
        <v>13</v>
      </c>
      <c r="C75" s="34" t="s">
        <v>56</v>
      </c>
      <c r="D75" s="39">
        <f>D78+D77</f>
        <v>2217.7</v>
      </c>
      <c r="E75" s="39">
        <f>E78+E77</f>
        <v>2217.6</v>
      </c>
      <c r="F75" s="30">
        <f>E75/D75</f>
        <v>0.9999549082382649</v>
      </c>
      <c r="G75" s="71" t="s">
        <v>80</v>
      </c>
      <c r="H75" s="71" t="s">
        <v>58</v>
      </c>
      <c r="I75" s="71"/>
    </row>
    <row r="76" spans="2:9" ht="13.5" customHeight="1">
      <c r="B76" s="53"/>
      <c r="C76" s="41" t="s">
        <v>2</v>
      </c>
      <c r="D76" s="19"/>
      <c r="E76" s="19"/>
      <c r="F76" s="24"/>
      <c r="G76" s="72"/>
      <c r="H76" s="72"/>
      <c r="I76" s="72"/>
    </row>
    <row r="77" spans="2:9" ht="13.5" customHeight="1">
      <c r="B77" s="53"/>
      <c r="C77" s="27" t="s">
        <v>3</v>
      </c>
      <c r="D77" s="28">
        <v>2018.1</v>
      </c>
      <c r="E77" s="28">
        <v>2018</v>
      </c>
      <c r="F77" s="29">
        <f>E77/D77</f>
        <v>0.9999504484416035</v>
      </c>
      <c r="G77" s="72"/>
      <c r="H77" s="72"/>
      <c r="I77" s="72"/>
    </row>
    <row r="78" spans="2:9" ht="13.5" customHeight="1">
      <c r="B78" s="53"/>
      <c r="C78" s="27" t="s">
        <v>4</v>
      </c>
      <c r="D78" s="31">
        <v>199.6</v>
      </c>
      <c r="E78" s="31">
        <v>199.6</v>
      </c>
      <c r="F78" s="29">
        <f>E78/D78</f>
        <v>1</v>
      </c>
      <c r="G78" s="72"/>
      <c r="H78" s="72"/>
      <c r="I78" s="72"/>
    </row>
    <row r="79" spans="2:9" ht="153.75" customHeight="1">
      <c r="B79" s="53">
        <v>14</v>
      </c>
      <c r="C79" s="34" t="s">
        <v>64</v>
      </c>
      <c r="D79" s="39">
        <f>D82+D81</f>
        <v>7034.7</v>
      </c>
      <c r="E79" s="39">
        <f>E82+E81</f>
        <v>6861.299999999999</v>
      </c>
      <c r="F79" s="30">
        <f>E79/D79</f>
        <v>0.9753507612264914</v>
      </c>
      <c r="G79" s="71" t="s">
        <v>59</v>
      </c>
      <c r="H79" s="71" t="s">
        <v>58</v>
      </c>
      <c r="I79" s="71" t="s">
        <v>57</v>
      </c>
    </row>
    <row r="80" spans="2:9" ht="13.5" customHeight="1">
      <c r="B80" s="53"/>
      <c r="C80" s="41" t="s">
        <v>2</v>
      </c>
      <c r="D80" s="19"/>
      <c r="E80" s="19"/>
      <c r="F80" s="24"/>
      <c r="G80" s="72"/>
      <c r="H80" s="72"/>
      <c r="I80" s="72"/>
    </row>
    <row r="81" spans="2:9" ht="13.5" customHeight="1">
      <c r="B81" s="53"/>
      <c r="C81" s="27" t="s">
        <v>3</v>
      </c>
      <c r="D81" s="28">
        <v>6459.8</v>
      </c>
      <c r="E81" s="28">
        <v>6393.9</v>
      </c>
      <c r="F81" s="29">
        <f aca="true" t="shared" si="0" ref="F81:F87">E81/D81</f>
        <v>0.9897984457723148</v>
      </c>
      <c r="G81" s="72"/>
      <c r="H81" s="72"/>
      <c r="I81" s="72"/>
    </row>
    <row r="82" spans="2:9" ht="13.5" customHeight="1">
      <c r="B82" s="53"/>
      <c r="C82" s="27" t="s">
        <v>4</v>
      </c>
      <c r="D82" s="31">
        <v>574.9</v>
      </c>
      <c r="E82" s="31">
        <v>467.4</v>
      </c>
      <c r="F82" s="29">
        <f t="shared" si="0"/>
        <v>0.8130109584275527</v>
      </c>
      <c r="G82" s="72"/>
      <c r="H82" s="72"/>
      <c r="I82" s="72"/>
    </row>
    <row r="83" spans="2:9" ht="34.5" customHeight="1">
      <c r="B83" s="56" t="s">
        <v>5</v>
      </c>
      <c r="C83" s="56"/>
      <c r="D83" s="43">
        <f>D70+D66+D53+D44+D33+D30+D27+D23+D19+D15+D11+D7+D75+D79</f>
        <v>140823.60000000003</v>
      </c>
      <c r="E83" s="43">
        <f>E70+E66+E53+E44+E33+E30+E27+E23+E19+E15+E11+E7+E75+E79</f>
        <v>130182.00000000001</v>
      </c>
      <c r="F83" s="44">
        <f t="shared" si="0"/>
        <v>0.9244331205849018</v>
      </c>
      <c r="G83" s="45"/>
      <c r="H83" s="45"/>
      <c r="I83" s="45"/>
    </row>
    <row r="84" spans="2:9" ht="12.75">
      <c r="B84" s="23"/>
      <c r="C84" s="23" t="s">
        <v>37</v>
      </c>
      <c r="D84" s="19">
        <f>D72</f>
        <v>3132</v>
      </c>
      <c r="E84" s="19">
        <f>E72</f>
        <v>3132</v>
      </c>
      <c r="F84" s="24">
        <f t="shared" si="0"/>
        <v>1</v>
      </c>
      <c r="G84" s="25"/>
      <c r="H84" s="26"/>
      <c r="I84" s="26"/>
    </row>
    <row r="85" spans="2:9" ht="12.75">
      <c r="B85" s="23"/>
      <c r="C85" s="23" t="s">
        <v>3</v>
      </c>
      <c r="D85" s="19">
        <f>D81+D77+D73+D68+D55+D35+D25+D21+D17+D13+D9</f>
        <v>42939.3</v>
      </c>
      <c r="E85" s="19">
        <f>E81+E77+E73+E68+E55+E35+E25+E21+E17+E13+E9</f>
        <v>42791.9</v>
      </c>
      <c r="F85" s="24">
        <f t="shared" si="0"/>
        <v>0.9965672472536813</v>
      </c>
      <c r="G85" s="25"/>
      <c r="H85" s="26"/>
      <c r="I85" s="26"/>
    </row>
    <row r="86" spans="2:9" ht="12.75">
      <c r="B86" s="23"/>
      <c r="C86" s="23" t="s">
        <v>4</v>
      </c>
      <c r="D86" s="19">
        <f>D82+D78+D74+D69+D56+D46+D36+D32+D29+D26+D22+D18+D14+D10</f>
        <v>92264.90000000001</v>
      </c>
      <c r="E86" s="19">
        <f>E82+E78+E74+E69+E56+E46+E36+E32+E29+E26+E22+E18+E14+E10</f>
        <v>81770.80000000002</v>
      </c>
      <c r="F86" s="24">
        <f t="shared" si="0"/>
        <v>0.8862611892496498</v>
      </c>
      <c r="G86" s="25"/>
      <c r="H86" s="26"/>
      <c r="I86" s="26"/>
    </row>
    <row r="87" spans="2:9" ht="12.75">
      <c r="B87" s="23"/>
      <c r="C87" s="23" t="s">
        <v>53</v>
      </c>
      <c r="D87" s="19">
        <f>D62</f>
        <v>2487.4</v>
      </c>
      <c r="E87" s="19">
        <f>E62</f>
        <v>2487.3</v>
      </c>
      <c r="F87" s="24">
        <f t="shared" si="0"/>
        <v>0.9999597973787892</v>
      </c>
      <c r="G87" s="25"/>
      <c r="H87" s="26"/>
      <c r="I87" s="26"/>
    </row>
    <row r="89" spans="3:9" ht="12.75">
      <c r="C89" s="69" t="s">
        <v>54</v>
      </c>
      <c r="D89" s="69"/>
      <c r="E89" s="69"/>
      <c r="G89" s="70" t="s">
        <v>55</v>
      </c>
      <c r="H89" s="70"/>
      <c r="I89" s="70"/>
    </row>
  </sheetData>
  <sheetProtection/>
  <mergeCells count="91">
    <mergeCell ref="B75:B78"/>
    <mergeCell ref="G75:G78"/>
    <mergeCell ref="H75:H78"/>
    <mergeCell ref="I75:I78"/>
    <mergeCell ref="B79:B82"/>
    <mergeCell ref="G79:G82"/>
    <mergeCell ref="H79:H82"/>
    <mergeCell ref="I79:I82"/>
    <mergeCell ref="C89:E89"/>
    <mergeCell ref="G89:I89"/>
    <mergeCell ref="G63:G65"/>
    <mergeCell ref="H63:H65"/>
    <mergeCell ref="I63:I65"/>
    <mergeCell ref="G66:G69"/>
    <mergeCell ref="G70:G74"/>
    <mergeCell ref="H70:H74"/>
    <mergeCell ref="I70:I74"/>
    <mergeCell ref="I44:I46"/>
    <mergeCell ref="G53:G57"/>
    <mergeCell ref="H53:H57"/>
    <mergeCell ref="I53:I57"/>
    <mergeCell ref="G58:G62"/>
    <mergeCell ref="H58:H62"/>
    <mergeCell ref="I58:I62"/>
    <mergeCell ref="H66:H69"/>
    <mergeCell ref="I66:I69"/>
    <mergeCell ref="H37:H39"/>
    <mergeCell ref="I37:I39"/>
    <mergeCell ref="G47:G49"/>
    <mergeCell ref="H47:H49"/>
    <mergeCell ref="I47:I49"/>
    <mergeCell ref="G50:G52"/>
    <mergeCell ref="H50:H52"/>
    <mergeCell ref="I50:I52"/>
    <mergeCell ref="H44:H46"/>
    <mergeCell ref="I27:I29"/>
    <mergeCell ref="G30:G32"/>
    <mergeCell ref="H30:H32"/>
    <mergeCell ref="I30:I32"/>
    <mergeCell ref="G40:G43"/>
    <mergeCell ref="G37:G39"/>
    <mergeCell ref="H40:H43"/>
    <mergeCell ref="I40:I43"/>
    <mergeCell ref="I33:I36"/>
    <mergeCell ref="G27:G29"/>
    <mergeCell ref="I15:I18"/>
    <mergeCell ref="G19:G22"/>
    <mergeCell ref="H19:H22"/>
    <mergeCell ref="I19:I22"/>
    <mergeCell ref="G23:G26"/>
    <mergeCell ref="H23:H26"/>
    <mergeCell ref="I23:I26"/>
    <mergeCell ref="G15:G18"/>
    <mergeCell ref="H15:H18"/>
    <mergeCell ref="I7:I10"/>
    <mergeCell ref="B2:H4"/>
    <mergeCell ref="G11:G14"/>
    <mergeCell ref="H11:H14"/>
    <mergeCell ref="I11:I14"/>
    <mergeCell ref="I5:I6"/>
    <mergeCell ref="G5:G6"/>
    <mergeCell ref="C5:C6"/>
    <mergeCell ref="F5:F6"/>
    <mergeCell ref="B5:B6"/>
    <mergeCell ref="B83:C83"/>
    <mergeCell ref="B19:B22"/>
    <mergeCell ref="B23:B26"/>
    <mergeCell ref="B27:B29"/>
    <mergeCell ref="D5:E5"/>
    <mergeCell ref="B7:B10"/>
    <mergeCell ref="B11:B14"/>
    <mergeCell ref="B44:B46"/>
    <mergeCell ref="B33:B36"/>
    <mergeCell ref="B40:B43"/>
    <mergeCell ref="B15:B18"/>
    <mergeCell ref="B70:B74"/>
    <mergeCell ref="B47:B49"/>
    <mergeCell ref="B50:B52"/>
    <mergeCell ref="B53:B57"/>
    <mergeCell ref="B58:B62"/>
    <mergeCell ref="B63:B65"/>
    <mergeCell ref="H5:H6"/>
    <mergeCell ref="B37:B39"/>
    <mergeCell ref="B66:B69"/>
    <mergeCell ref="G7:G10"/>
    <mergeCell ref="H7:H10"/>
    <mergeCell ref="H27:H29"/>
    <mergeCell ref="G33:G36"/>
    <mergeCell ref="H33:H36"/>
    <mergeCell ref="G44:G46"/>
    <mergeCell ref="B30:B32"/>
  </mergeCells>
  <printOptions horizontalCentered="1"/>
  <pageMargins left="0.1968503937007874" right="0.1968503937007874" top="0.1968503937007874" bottom="0.1968503937007874" header="0.5118110236220472" footer="0.5118110236220472"/>
  <pageSetup fitToHeight="2"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L1" sqref="L1"/>
    </sheetView>
  </sheetViews>
  <sheetFormatPr defaultColWidth="9.00390625" defaultRowHeight="12.75"/>
  <cols>
    <col min="2" max="2" width="50.875" style="0" customWidth="1"/>
  </cols>
  <sheetData>
    <row r="1" spans="1:5" ht="18.75">
      <c r="A1" s="5" t="s">
        <v>19</v>
      </c>
      <c r="B1" s="73" t="s">
        <v>1</v>
      </c>
      <c r="C1" s="73" t="s">
        <v>21</v>
      </c>
      <c r="D1" s="73" t="s">
        <v>22</v>
      </c>
      <c r="E1" s="73" t="s">
        <v>23</v>
      </c>
    </row>
    <row r="2" spans="1:5" ht="19.5" thickBot="1">
      <c r="A2" s="6" t="s">
        <v>20</v>
      </c>
      <c r="B2" s="75"/>
      <c r="C2" s="75"/>
      <c r="D2" s="75"/>
      <c r="E2" s="75"/>
    </row>
    <row r="3" spans="1:5" ht="19.5">
      <c r="A3" s="73">
        <v>1</v>
      </c>
      <c r="B3" s="7" t="s">
        <v>16</v>
      </c>
      <c r="C3" s="73">
        <v>10594.2</v>
      </c>
      <c r="D3" s="73">
        <v>10279.5</v>
      </c>
      <c r="E3" s="73">
        <v>100</v>
      </c>
    </row>
    <row r="4" spans="1:5" ht="116.25" thickBot="1">
      <c r="A4" s="75"/>
      <c r="B4" s="8" t="s">
        <v>24</v>
      </c>
      <c r="C4" s="75"/>
      <c r="D4" s="75"/>
      <c r="E4" s="75"/>
    </row>
    <row r="5" spans="1:5" ht="78.75" thickBot="1">
      <c r="A5" s="6">
        <v>2</v>
      </c>
      <c r="B5" s="9" t="s">
        <v>25</v>
      </c>
      <c r="C5" s="10">
        <v>644</v>
      </c>
      <c r="D5" s="10">
        <v>588</v>
      </c>
      <c r="E5" s="10">
        <v>91.3</v>
      </c>
    </row>
    <row r="6" spans="1:5" ht="98.25" thickBot="1">
      <c r="A6" s="6">
        <v>3</v>
      </c>
      <c r="B6" s="9" t="s">
        <v>26</v>
      </c>
      <c r="C6" s="10">
        <v>12968.6</v>
      </c>
      <c r="D6" s="11">
        <v>12964.1</v>
      </c>
      <c r="E6" s="12">
        <v>100</v>
      </c>
    </row>
    <row r="7" spans="1:5" ht="117.75" thickBot="1">
      <c r="A7" s="6">
        <v>4</v>
      </c>
      <c r="B7" s="9" t="s">
        <v>27</v>
      </c>
      <c r="C7" s="10">
        <v>193.3</v>
      </c>
      <c r="D7" s="10">
        <v>127.4</v>
      </c>
      <c r="E7" s="10">
        <v>65.9</v>
      </c>
    </row>
    <row r="8" spans="1:5" ht="19.5">
      <c r="A8" s="73">
        <v>5</v>
      </c>
      <c r="B8" s="7" t="s">
        <v>17</v>
      </c>
      <c r="C8" s="73">
        <v>20941.8</v>
      </c>
      <c r="D8" s="73">
        <v>18959.3</v>
      </c>
      <c r="E8" s="73">
        <v>90.5</v>
      </c>
    </row>
    <row r="9" spans="1:5" ht="117.75" thickBot="1">
      <c r="A9" s="75"/>
      <c r="B9" s="9" t="s">
        <v>28</v>
      </c>
      <c r="C9" s="75"/>
      <c r="D9" s="75"/>
      <c r="E9" s="75"/>
    </row>
    <row r="10" spans="1:5" ht="19.5">
      <c r="A10" s="73">
        <v>6</v>
      </c>
      <c r="B10" s="7" t="s">
        <v>29</v>
      </c>
      <c r="C10" s="73">
        <v>2628.1</v>
      </c>
      <c r="D10" s="73">
        <v>2628.1</v>
      </c>
      <c r="E10" s="76">
        <v>100</v>
      </c>
    </row>
    <row r="11" spans="1:5" ht="117.75" thickBot="1">
      <c r="A11" s="75"/>
      <c r="B11" s="9" t="s">
        <v>30</v>
      </c>
      <c r="C11" s="75"/>
      <c r="D11" s="75"/>
      <c r="E11" s="77"/>
    </row>
    <row r="12" spans="1:5" ht="19.5">
      <c r="A12" s="73">
        <v>7</v>
      </c>
      <c r="B12" s="7" t="s">
        <v>29</v>
      </c>
      <c r="C12" s="73">
        <v>2750</v>
      </c>
      <c r="D12" s="73">
        <v>2750</v>
      </c>
      <c r="E12" s="76">
        <v>100</v>
      </c>
    </row>
    <row r="13" spans="1:5" ht="98.25" thickBot="1">
      <c r="A13" s="75"/>
      <c r="B13" s="9" t="s">
        <v>31</v>
      </c>
      <c r="C13" s="75"/>
      <c r="D13" s="75"/>
      <c r="E13" s="77"/>
    </row>
    <row r="14" spans="1:5" ht="19.5">
      <c r="A14" s="73">
        <v>8</v>
      </c>
      <c r="B14" s="7" t="s">
        <v>17</v>
      </c>
      <c r="C14" s="73">
        <v>0</v>
      </c>
      <c r="D14" s="73">
        <v>0</v>
      </c>
      <c r="E14" s="73">
        <v>0</v>
      </c>
    </row>
    <row r="15" spans="1:5" ht="78.75">
      <c r="A15" s="74"/>
      <c r="B15" s="13" t="s">
        <v>18</v>
      </c>
      <c r="C15" s="74"/>
      <c r="D15" s="74"/>
      <c r="E15" s="74"/>
    </row>
    <row r="16" spans="1:5" ht="20.25" thickBot="1">
      <c r="A16" s="75"/>
      <c r="B16" s="9"/>
      <c r="C16" s="75"/>
      <c r="D16" s="75"/>
      <c r="E16" s="75"/>
    </row>
    <row r="17" spans="1:5" ht="19.5">
      <c r="A17" s="73">
        <v>9</v>
      </c>
      <c r="B17" s="7" t="s">
        <v>17</v>
      </c>
      <c r="C17" s="73">
        <v>25061.1</v>
      </c>
      <c r="D17" s="73">
        <v>25061.1</v>
      </c>
      <c r="E17" s="73">
        <v>100</v>
      </c>
    </row>
    <row r="18" spans="1:5" ht="117.75" thickBot="1">
      <c r="A18" s="75"/>
      <c r="B18" s="9" t="s">
        <v>32</v>
      </c>
      <c r="C18" s="75"/>
      <c r="D18" s="75"/>
      <c r="E18" s="75"/>
    </row>
    <row r="19" spans="1:5" ht="19.5">
      <c r="A19" s="73">
        <v>10</v>
      </c>
      <c r="B19" s="7" t="s">
        <v>17</v>
      </c>
      <c r="C19" s="73">
        <v>10217.1</v>
      </c>
      <c r="D19" s="73">
        <v>9748.3</v>
      </c>
      <c r="E19" s="73">
        <v>95.4</v>
      </c>
    </row>
    <row r="20" spans="1:5" ht="117.75" thickBot="1">
      <c r="A20" s="75"/>
      <c r="B20" s="9" t="s">
        <v>33</v>
      </c>
      <c r="C20" s="75"/>
      <c r="D20" s="75"/>
      <c r="E20" s="75"/>
    </row>
    <row r="21" spans="1:5" ht="18.75">
      <c r="A21" s="73">
        <v>11</v>
      </c>
      <c r="B21" s="14" t="s">
        <v>17</v>
      </c>
      <c r="C21" s="73">
        <v>12.1</v>
      </c>
      <c r="D21" s="73">
        <v>12.1</v>
      </c>
      <c r="E21" s="73">
        <v>100</v>
      </c>
    </row>
    <row r="22" spans="1:5" ht="113.25">
      <c r="A22" s="74"/>
      <c r="B22" s="15" t="s">
        <v>34</v>
      </c>
      <c r="C22" s="74"/>
      <c r="D22" s="74"/>
      <c r="E22" s="74"/>
    </row>
    <row r="23" spans="1:5" ht="20.25" thickBot="1">
      <c r="A23" s="75"/>
      <c r="B23" s="9"/>
      <c r="C23" s="75"/>
      <c r="D23" s="75"/>
      <c r="E23" s="75"/>
    </row>
    <row r="24" spans="3:4" ht="12.75">
      <c r="C24">
        <f>SUM(C3:C23)</f>
        <v>86010.30000000002</v>
      </c>
      <c r="D24">
        <f>SUM(D3:D23)</f>
        <v>83117.90000000001</v>
      </c>
    </row>
  </sheetData>
  <sheetProtection/>
  <mergeCells count="36">
    <mergeCell ref="B1:B2"/>
    <mergeCell ref="C1:C2"/>
    <mergeCell ref="D1:D2"/>
    <mergeCell ref="E1:E2"/>
    <mergeCell ref="A3:A4"/>
    <mergeCell ref="C3:C4"/>
    <mergeCell ref="D3:D4"/>
    <mergeCell ref="E3:E4"/>
    <mergeCell ref="A8:A9"/>
    <mergeCell ref="C8:C9"/>
    <mergeCell ref="D8:D9"/>
    <mergeCell ref="E8:E9"/>
    <mergeCell ref="A10:A11"/>
    <mergeCell ref="C10:C11"/>
    <mergeCell ref="D10:D11"/>
    <mergeCell ref="E10:E11"/>
    <mergeCell ref="D19:D20"/>
    <mergeCell ref="E19:E20"/>
    <mergeCell ref="A12:A13"/>
    <mergeCell ref="C12:C13"/>
    <mergeCell ref="D12:D13"/>
    <mergeCell ref="E12:E13"/>
    <mergeCell ref="A14:A16"/>
    <mergeCell ref="C14:C16"/>
    <mergeCell ref="D14:D16"/>
    <mergeCell ref="E14:E16"/>
    <mergeCell ref="A21:A23"/>
    <mergeCell ref="C21:C23"/>
    <mergeCell ref="D21:D23"/>
    <mergeCell ref="E21:E23"/>
    <mergeCell ref="A17:A18"/>
    <mergeCell ref="C17:C18"/>
    <mergeCell ref="D17:D18"/>
    <mergeCell ref="E17:E18"/>
    <mergeCell ref="A19:A20"/>
    <mergeCell ref="C19:C2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Наталья</cp:lastModifiedBy>
  <cp:lastPrinted>2022-01-31T13:40:50Z</cp:lastPrinted>
  <dcterms:created xsi:type="dcterms:W3CDTF">2016-06-28T07:56:42Z</dcterms:created>
  <dcterms:modified xsi:type="dcterms:W3CDTF">2022-01-31T13:54:41Z</dcterms:modified>
  <cp:category/>
  <cp:version/>
  <cp:contentType/>
  <cp:contentStatus/>
</cp:coreProperties>
</file>