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</sheets>
  <definedNames>
    <definedName name="_xlnm.Print_Area" localSheetId="0">'Лист1'!$A$2:$P$97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9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49" authorId="0">
      <text>
        <r>
          <rPr>
            <b/>
            <sz val="8"/>
            <rFont val="Tahoma"/>
            <family val="2"/>
          </rPr>
          <t>Дороги + ПСД</t>
        </r>
      </text>
    </comment>
    <comment ref="D52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65" authorId="0">
      <text>
        <r>
          <rPr>
            <b/>
            <sz val="8"/>
            <rFont val="Tahoma"/>
            <family val="2"/>
          </rPr>
          <t>Дороги + ПСД</t>
        </r>
      </text>
    </comment>
  </commentList>
</comments>
</file>

<file path=xl/sharedStrings.xml><?xml version="1.0" encoding="utf-8"?>
<sst xmlns="http://schemas.openxmlformats.org/spreadsheetml/2006/main" count="197" uniqueCount="104">
  <si>
    <t>№ п/п</t>
  </si>
  <si>
    <t>Наименование муниципальной программы</t>
  </si>
  <si>
    <t>в т.ч. по источникам финансирования</t>
  </si>
  <si>
    <t>Областной бюджет</t>
  </si>
  <si>
    <t>Местный бюджет</t>
  </si>
  <si>
    <t>ИТОГО по всем муниципальным программам:</t>
  </si>
  <si>
    <t>Сумма, тыс.  руб.</t>
  </si>
  <si>
    <t xml:space="preserve">Муниципальная программа 
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области»
</t>
  </si>
  <si>
    <t xml:space="preserve">Подпрограмма «Развитие культуры в муниципальном образовании Мгинское городское
поселение Кировского муниципального района Ленинградской области» 
</t>
  </si>
  <si>
    <t xml:space="preserve">Подпрограмма «Развитие физической культуры и массового спорта в муниципальном  образовании Мгинское городское поселение Кировского 
муниципального района Ленинградской области» 
</t>
  </si>
  <si>
    <t>9.1.</t>
  </si>
  <si>
    <t>9.2.</t>
  </si>
  <si>
    <t>10.1.</t>
  </si>
  <si>
    <t>10.2.</t>
  </si>
  <si>
    <t>Подпрограмма «Пожарная безопасность в муниципальном образовании  Мгинское городское поселение»</t>
  </si>
  <si>
    <t xml:space="preserve">Подпрограмма «Осуществление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поселение» </t>
  </si>
  <si>
    <t xml:space="preserve">Подпрограмма "Содержание, 
проектирование, капитальный ремонт 
и ремонт автомобильных дорог общего 
пользования местного значения в границах 
населённых пунктов муниципального 
образования Мгинское городское поселение  
Кировского муниципального района 
Ленинградской области»
</t>
  </si>
  <si>
    <t xml:space="preserve">Подпрограмма  «Безопасность дорожного движения»
</t>
  </si>
  <si>
    <t>Муниципальная программа</t>
  </si>
  <si>
    <t xml:space="preserve">Муниципальная программа </t>
  </si>
  <si>
    <r>
      <t xml:space="preserve">«Развитие субъектов малого и среднего предпринимательства </t>
    </r>
    <r>
      <rPr>
        <i/>
        <sz val="12"/>
        <rFont val="Times New Roman"/>
        <family val="1"/>
      </rPr>
      <t>муниципального образования Мгинское городское поселение Кировского муниципального района Ленинградской области на 2014-2016 годы»</t>
    </r>
  </si>
  <si>
    <t>№</t>
  </si>
  <si>
    <t xml:space="preserve"> п/п</t>
  </si>
  <si>
    <t>Плановые показатели</t>
  </si>
  <si>
    <t>Фактическое исполнение</t>
  </si>
  <si>
    <t>Исполнение в %  (примечание)</t>
  </si>
  <si>
    <r>
      <t xml:space="preserve">« Жилищно-коммунальное хозяйство и техническое обеспечение на территории </t>
    </r>
    <r>
      <rPr>
        <b/>
        <i/>
        <sz val="14"/>
        <rFont val="Times New Roman"/>
        <family val="1"/>
      </rPr>
      <t>муниципального образования Мгинское городское поселение Кировского муниципального района Ленинградской области"</t>
    </r>
  </si>
  <si>
    <t>Муниципальная программа "Обеспечение безопасности, жизнедеятельности на территории МО Мгинское городское поселение"</t>
  </si>
  <si>
    <t xml:space="preserve">Муниципальная программа "Содержание  и развитие автомобильных дорог общего пользования местного значения в границах населенных пунктов  </t>
  </si>
  <si>
    <t>Муниципальная программа "Газоснабжение и газификация муниципального образования  Мгинское городское поселение Кировского муниципального района Ленинградской области»"</t>
  </si>
  <si>
    <t>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области»"</t>
  </si>
  <si>
    <t xml:space="preserve">Муниципальная я программа </t>
  </si>
  <si>
    <t>«Развитие части территории г.п. Мга,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области»</t>
  </si>
  <si>
    <t>«Развитие части территории муниципального образования  Мгинское городское поселение Кировского муниципального района Ленинградской области»"</t>
  </si>
  <si>
    <t>«Переселение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области»</t>
  </si>
  <si>
    <t>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области»</t>
  </si>
  <si>
    <r>
      <t xml:space="preserve">«Борьба с борщевиком сосновского на </t>
    </r>
    <r>
      <rPr>
        <b/>
        <sz val="14"/>
        <rFont val="Times New Roman"/>
        <family val="1"/>
      </rPr>
      <t>территории муниципального образования Мгинское городское поселение Кировского муниципального района Ленинградской области»</t>
    </r>
  </si>
  <si>
    <t>8.2.</t>
  </si>
  <si>
    <t>«Устойчивое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области»</t>
  </si>
  <si>
    <t xml:space="preserve">% исполнения </t>
  </si>
  <si>
    <t>Федеральный бюджет</t>
  </si>
  <si>
    <t xml:space="preserve">Достигнутые целевые показатели от реализации программы </t>
  </si>
  <si>
    <t>Оценка эффективности</t>
  </si>
  <si>
    <t xml:space="preserve">Причины неисполь-зования средств </t>
  </si>
  <si>
    <t>низкий уровень</t>
  </si>
  <si>
    <t xml:space="preserve">
«Борьба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области»
</t>
  </si>
  <si>
    <t xml:space="preserve">
«Развитие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области»
</t>
  </si>
  <si>
    <t xml:space="preserve">
«Жилищно-коммунальное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области"
</t>
  </si>
  <si>
    <t xml:space="preserve">
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области»"
</t>
  </si>
  <si>
    <t xml:space="preserve">«Обеспечение безопасности жизнедеятельности населения на территории муниципального образования Мгинское городское  поселение» 
</t>
  </si>
  <si>
    <t xml:space="preserve">
«Содержание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области»
</t>
  </si>
  <si>
    <t>8.1.</t>
  </si>
  <si>
    <t>«Проведение ремонтных работ на объектах коммунальной и инженерной инфраструктуры   в муниципальном образовании  Мгинское городское поселение Кировского муниципального  района Ленинградской области»</t>
  </si>
  <si>
    <t>«Формирование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на 2018-2024 годы»</t>
  </si>
  <si>
    <t xml:space="preserve">
«Содействие участию населения в осуществлении местного самоуправления в иных формах на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области»
</t>
  </si>
  <si>
    <t xml:space="preserve">Муниципальная программа  "Газоснабжение и газификация муниципального образования  Мгинское городское поселение Кировского муниципального района Ленинградской области»        </t>
  </si>
  <si>
    <t xml:space="preserve">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
</t>
  </si>
  <si>
    <t>Средства Кировского района</t>
  </si>
  <si>
    <t>Муниципальная программа "Грантовая поддержка местных инициатив граждан,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области"</t>
  </si>
  <si>
    <t xml:space="preserve">Главный специалист - экономист по финансовой работе </t>
  </si>
  <si>
    <t>Гусева Е.А.</t>
  </si>
  <si>
    <t xml:space="preserve"> Оценка эффективности реализации муниципальных программ (подпрограмм) муниципального образования Мгинское городское поселение Кировского муниципального района Ленинградской области за 1 полугодие 2020 год
</t>
  </si>
  <si>
    <t>Факт на 01.07. 2020</t>
  </si>
  <si>
    <t>План на 2020г</t>
  </si>
  <si>
    <t>1.Ремонт дорог в д. Березовка (по ул. Лесная в сторону увеличения), д. Сологубовка (от региональной автодороги до  ул. Речная), в п. Михайловский ( по 2-й линии) д. Муя (по ул. Клубная), в  д.Войтолово ( от дома 50 до дома 40 с заменой водопропускной трубы)  на  ст. Сологубовка ( по ул. Родниковая в сторону увеличения).
Целевые показатели не достигнуты, так как проведение работ в III  квартале 2020 года.</t>
  </si>
  <si>
    <t>Низкий  уровень</t>
  </si>
  <si>
    <t>Срок выполнения работ по контракту 3 кв. 2020</t>
  </si>
  <si>
    <t>Ремонт дворовой территории много-квартирного жилого дома по адресу: г.п. Мга, шоссе Революции, д. 38а.
Целевые показатели не достигнуты, так как проведение работ в 2 квартале 2020 года, оплата по контракту в 3 квартале 2020 г.</t>
  </si>
  <si>
    <t>Срок исполнения контракта 3 кв. 2020</t>
  </si>
  <si>
    <t xml:space="preserve">1. Работы по благоустройству территории МО Мгинское городское поселение:  
- содержание контейнерных площадок
- ликвидация несанкционированных свалок 
- по озеленению и покосу травы 
- месячник по благоустройству
- снос аварийных деревьев
- проведена акарицидная обработка территории
- проводится благоустройство и обслуживание гражданских кладбищ
- составление проектно сметной документации
- проводится содержание и ремонт детских и спортивных площадок
Приобретены контейнеры для сбора ТКО
2. Произведена оплата за 1 полугодие за уличное освещение населенных пунктов МО МГП. Выполнены работы по энерго-сервисному контракту. Выполнены работы за 1 полугодие по обслуживанию уличного освещения населенных пунктов МО Мгинское городское поселение.
3. Приобретение и установка спортивного комплекса в п.Старая Малукса
4. Предоставлена субсидия юридическим лицам, оказывающим услуги по благоустройству территории, на возмещение затрат при приобретении коммунальной спецтехники в лизинг. 
Целевые показатели достигнуты  не полностью.                       </t>
  </si>
  <si>
    <t>средний уровень</t>
  </si>
  <si>
    <t>Срок исполнения контрактов 3 кв. 2020</t>
  </si>
  <si>
    <t xml:space="preserve"> 1.Страхование сети газоснабжения г.п. Мга.
2. Распределительный газопровод в д. Пухолово,  п. Старая Малукса, п. Новая Малукса,   д.Турышкино, д.Петрово, д.Лезье, д.Муя, д. Сологубовка Кировского района Ленинградской области (в том числе проектно-изыскательские работы)
Целевые показатели не достигнуты.   </t>
  </si>
  <si>
    <t>Срок выполнения работ по контракту 2- 3 кв. 2020</t>
  </si>
  <si>
    <t>1. Проведение химической обработки – 15 га
2. Проведение оценка эффективности – 15га
Целевые показатели не  достигнуты.</t>
  </si>
  <si>
    <t>Оказание услуг для организаций и предпринимательской деятельности субъектам малого предпринимательства, действующим менее одного года, зарегистрированным и ведущим деятельность на территории муниципального образования Мгинское городское поселение.
      Целевые показатели не достигнуты.</t>
  </si>
  <si>
    <t>По факту  оказанных услуг</t>
  </si>
  <si>
    <t xml:space="preserve">
1. Обеспечение нормального функ-ционирования учреждения, создание условий для ежедневной работы сотрудников учреждения в целях исполнения функций, обусловленных уставом учреждения.
Целевые показатели достигнуты  не полностью.</t>
  </si>
  <si>
    <t>Согласно сметы до 31.12.2020</t>
  </si>
  <si>
    <t>1. Создание условий для организации досуга и обеспечение жителей муниципального образования, с учетом потребностей и интересов различных социально-возрастных групп.
2.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муниципального образования Мгинское городское поселение.
3.Создание условий для развития местного традиционного народного художественного творчества, участие в сохранении, возрождении и развитии народных промыслов, художественного любительского творчества и другой самодеятельной творческой инициативы и социальной активности населения в муниципальном образовании Мгинское городское поселение.
4. Обеспечение условий для развития на территории муниципального образования Мгинское городское поселение физической культуры, массового спорта, организация проведения официальных физкультурно-оздоровительных и спортивных мероприятий.
5.Организация и осуществление мероприятий по работе с детьми и молодежью в муниципальном образовании Мгинское городское поселение. 
 Целевые показатели не достигнуты.</t>
  </si>
  <si>
    <t>Обеспечение условий для развития на территории муниципального образования Мгинское городское поселение физической культуры, массового спорта, организация проведения официальных физкультурно-оздоровительных и спортивных мероприятий.Целевые показатели не достигнуты.</t>
  </si>
  <si>
    <t xml:space="preserve">  1. Создание условий для организации досуга и обеспечение жителей муниципального образования, с учетом потребностей и интересов различных социально-возрастных групп.
2.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муниципального образования Мгинское городское поселение.
3.Создание условий для развития местного традиционного народного художественного творчества, участие в сохранении, возрождении и развитии народных промыслов, художественного любительского творчества и другой самодеятельной творческой инициативы и социальной активности населения в муниципальном образовании Мгинское городское поселение.
4. Капитальный ремонт здания сельского клуба д.Лезье, в том числе замена оборудования и зрительских кресел по адресу: Ленинградская область, Кировский район, д.Сологубовка д.96"
Целевые показатели не достигнуты.</t>
  </si>
  <si>
    <t>1. Создание и организация деятельности аварийно - спасательных служб.
2. Выполнено обучение должностных лиц.
3. Утилизация индивидуальных аптечек
4. Элементы питания для переносных громкоговорителей (тип LR-20-8 шт.)</t>
  </si>
  <si>
    <t>Сроки по контрактам 31.12.2020</t>
  </si>
  <si>
    <t>1. Выполнены работы по содержанию пожарных водоемов в количестве 32 пожарных водоемов и двух пожарных гидрантов. в населенных пунктах МО Мгинское ГП. 
В зимнее время произведен визуальный осмотр, очитка от снега и льда и уборка подъездов и площадок к пожарным водоемам 12х12. 
В летнее время произведено двукратное кошение травы, вырубка и вырезка поросля, дикорастущих деревьев и кустарников в границах подъездов вокруг пожарных водоемов в объеме 2 210 кв.м.
2. Осуществлено устройство противопожарных  минерализированных полос длиной полосы 5,2 км., шириной полосы не менее 1,4м. в 4-х населенных пунктах МО Мгинское ГП: д. Муя, д. Турышкино, д. Лезье, д. Войтолово, (количество вспашки за сезон осуществлялось два раза). 
3. Выполнено материальное стимулирование  деятельности добровольных пожарных.
4. Приобретено моторное масло для мотопомп для пожаротушения.
5. Проведение информационно-предупредительной работы среди населения – сходы, собрания.
6. Диагностика мотопомп.
Целевые показатели не достигнуты</t>
  </si>
  <si>
    <t>1. Увеличена протяженность автомобильных дорог общего пользования местного значения в границах населенных пунктов, на которых выполнен ремонт, капитальный ремонт в целях обеспечения соответствия технических характеристик отремонтированных дорог нормативным требованиям.
2. Снизилась аварийность и обеспечена сохранность отремонтированных дорог.
3. Обеспечена безопасность дорожного движения.
4. Повышен уровень комфортности проживания граждан.
Целевые показатели достигнуты не  полностью.</t>
  </si>
  <si>
    <t>Сроки  оплаты  по контрактам 3 кв.</t>
  </si>
  <si>
    <t>Сроки выполнения работ по контрактам 31.12.2020</t>
  </si>
  <si>
    <t xml:space="preserve">В 1 полугодиии 2020 г. выполнена разметка дорог, установлены и обслуживаются  дорожные знаки.
Целевые показатели достигнуты не полностью.
</t>
  </si>
  <si>
    <t>Сроки и оплата выполнения работ по контрактам 3 кв. 2020</t>
  </si>
  <si>
    <t>1.Проводится содержание автомобильных дорог МО Мгинское городское поселение. 
2. Выполнены работы по ремонту: 
- участка автомобильной дороги по ул. Дзержинского от пр. Красного октября до ул. Северная г.п. Мга. ;
- участка автомобильной дороги  ул. Ленинградская от Комсомольского проспекта  до ул. Донецкая г.п. Мга;
- участка автомобильной дороги по ул. Новая в г.п. Мга от ул.Железнодорожная в сторону ж.д. переезда;
- участка автомобильной дороги по Комсомольскому проспекту от дома № 64 до ул. Мгинской Правды в г.п. Мга;
Оплата по контрактам в 3 квартале
3. Работы по ямочному ремонту, подсыпке и грейдерованию автомобильных дорог местного значения.
4. Подготовлена конкурс. док-ция, проверка достоверности смет. сто-сти, проверка кач работ лабораторией.
Целевые показатели достигнуты не полностью.</t>
  </si>
  <si>
    <t>1. Подключение транспортабельной газовой БОУ(блочная отопительная установка) для обеспечения отоплением и ГВС жилых домов №2 и №4 по шоссе Революции г .п. Мга к сетям инженерной инфраструктуры
2. Ремонт участка тепловой сети и ГВС от тепловых узлов жилых домов по шоссе Революции №26, 28 до БОУ (блочной отопительной установки) в г.п. Мга
3.Ремонт водогрейного котла ДКВр-2,5/13 ст.№3 в угольной отопительной котельной  п. Старая Малукса, ул.Карьерная, д.15 (софинанс.)
4. Проведена проверка проектно-сметной документации по ремонту участков тепловой сети
5. Мероприятия по созданию  мест  (площадок)  накопления  твердых  коммунальных  отходов
6. Актуализация схемы теплоснабжения в МО Мгинское городское поселение
Целевые показатели не достигнуты.</t>
  </si>
  <si>
    <t>Сроки выполнения работ по контрактам 3 квартал</t>
  </si>
  <si>
    <t>1.Благоустройство общественной территории около кинотеатра "Октябрь" и парка г.п.Мга
2. Благоустройство дворовой территории многоквартирного дома №13 по ул.Спортивной в г.п.Мга
Целевые показатели  не достигнуты</t>
  </si>
  <si>
    <t>Срок выполнения работ 3 квартал 2020 г.</t>
  </si>
  <si>
    <t>Срок выполнения работ 2 квартал 2020 г., оплата по контракту 3 кв.</t>
  </si>
  <si>
    <t>Работы по строительству системы водоснабжения деревни Сологубовка, деревни  Лезье, в т.ч. авторский надзор, технический надзор, технологическое присоединение 
Целевые показатели  достигнуты не полностью.</t>
  </si>
  <si>
    <t>Создание и обустройство площадки с уличными тренажерами в д. Сологубовка
Целевые показатели  достигнуты полностью.</t>
  </si>
  <si>
    <t>Муниципальная программа 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 на 2020 год»</t>
  </si>
  <si>
    <t>Приобретение дизель-генератора мощностью 250 кВт для обеспечения бесперебойного электроснабжения газовой котельной по адресу: г.п. Мга, ул. Маяковского, д.4-а.
Целевые показатели не достигнуты</t>
  </si>
  <si>
    <t>Срок выполнения 3 кв.2020 г.</t>
  </si>
  <si>
    <t>Срок выполнения 2-3 кв.2020 г.</t>
  </si>
  <si>
    <t>Муниципальная программа  «Переселение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2020 году»</t>
  </si>
  <si>
    <t>1. Обеспечение жилыми помещениями граждан, проживающих в аварийных многоквартирных домах, на территории МО Мгинское городское поселение» 
2.Обеспечение жилыми помещениями граждан, проживающих в аварийных многоквартирных домах, расположенных в зоне железнодорожного строительства»
Целевые показатели не достигнуты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</si>
</sst>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173" fontId="1" fillId="33" borderId="16" xfId="0" applyNumberFormat="1" applyFont="1" applyFill="1" applyBorder="1" applyAlignment="1">
      <alignment horizontal="center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right" vertical="center" wrapText="1"/>
    </xf>
    <xf numFmtId="173" fontId="1" fillId="33" borderId="20" xfId="0" applyNumberFormat="1" applyFont="1" applyFill="1" applyBorder="1" applyAlignment="1">
      <alignment horizontal="center" vertical="center" wrapText="1"/>
    </xf>
    <xf numFmtId="172" fontId="1" fillId="33" borderId="21" xfId="0" applyNumberFormat="1" applyFont="1" applyFill="1" applyBorder="1" applyAlignment="1">
      <alignment horizontal="center" vertical="center" wrapText="1"/>
    </xf>
    <xf numFmtId="173" fontId="1" fillId="33" borderId="22" xfId="0" applyNumberFormat="1" applyFont="1" applyFill="1" applyBorder="1" applyAlignment="1">
      <alignment horizontal="center" vertical="center" wrapText="1"/>
    </xf>
    <xf numFmtId="172" fontId="1" fillId="33" borderId="2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right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3" fontId="1" fillId="33" borderId="17" xfId="0" applyNumberFormat="1" applyFont="1" applyFill="1" applyBorder="1" applyAlignment="1">
      <alignment horizontal="center" vertical="center" wrapText="1"/>
    </xf>
    <xf numFmtId="172" fontId="1" fillId="33" borderId="24" xfId="0" applyNumberFormat="1" applyFont="1" applyFill="1" applyBorder="1" applyAlignment="1">
      <alignment horizontal="center" vertical="center" wrapText="1"/>
    </xf>
    <xf numFmtId="172" fontId="1" fillId="33" borderId="2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73" fontId="5" fillId="33" borderId="26" xfId="0" applyNumberFormat="1" applyFont="1" applyFill="1" applyBorder="1" applyAlignment="1">
      <alignment horizontal="center" vertical="center" wrapText="1"/>
    </xf>
    <xf numFmtId="172" fontId="5" fillId="33" borderId="25" xfId="0" applyNumberFormat="1" applyFont="1" applyFill="1" applyBorder="1" applyAlignment="1">
      <alignment horizontal="center" vertical="center" wrapText="1"/>
    </xf>
    <xf numFmtId="173" fontId="1" fillId="33" borderId="27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73" fontId="5" fillId="33" borderId="27" xfId="0" applyNumberFormat="1" applyFont="1" applyFill="1" applyBorder="1" applyAlignment="1">
      <alignment horizontal="center" vertical="center" wrapText="1"/>
    </xf>
    <xf numFmtId="172" fontId="5" fillId="33" borderId="27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right" vertical="center" wrapText="1"/>
    </xf>
    <xf numFmtId="172" fontId="1" fillId="33" borderId="27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73" fontId="1" fillId="0" borderId="16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173" fontId="1" fillId="0" borderId="27" xfId="0" applyNumberFormat="1" applyFont="1" applyFill="1" applyBorder="1" applyAlignment="1">
      <alignment horizontal="center" vertical="center" wrapText="1"/>
    </xf>
    <xf numFmtId="172" fontId="1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3" fontId="5" fillId="0" borderId="26" xfId="0" applyNumberFormat="1" applyFont="1" applyFill="1" applyBorder="1" applyAlignment="1">
      <alignment horizontal="center" vertical="center" wrapText="1"/>
    </xf>
    <xf numFmtId="172" fontId="5" fillId="0" borderId="25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172" fontId="5" fillId="0" borderId="27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3" fontId="20" fillId="34" borderId="28" xfId="0" applyNumberFormat="1" applyFont="1" applyFill="1" applyBorder="1" applyAlignment="1">
      <alignment horizontal="center" vertical="center" wrapText="1"/>
    </xf>
    <xf numFmtId="173" fontId="4" fillId="34" borderId="28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172" fontId="20" fillId="34" borderId="29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8" fillId="33" borderId="35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172" fontId="18" fillId="33" borderId="38" xfId="0" applyNumberFormat="1" applyFont="1" applyFill="1" applyBorder="1" applyAlignment="1">
      <alignment horizontal="left" vertical="top" wrapText="1"/>
    </xf>
    <xf numFmtId="0" fontId="19" fillId="33" borderId="39" xfId="0" applyFont="1" applyFill="1" applyBorder="1" applyAlignment="1">
      <alignment horizontal="left" vertical="top" wrapText="1"/>
    </xf>
    <xf numFmtId="0" fontId="19" fillId="33" borderId="4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2" fontId="18" fillId="33" borderId="41" xfId="0" applyNumberFormat="1" applyFont="1" applyFill="1" applyBorder="1" applyAlignment="1">
      <alignment horizontal="left" vertical="top" wrapText="1"/>
    </xf>
    <xf numFmtId="0" fontId="19" fillId="33" borderId="29" xfId="0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left" vertical="top" wrapText="1"/>
    </xf>
    <xf numFmtId="172" fontId="18" fillId="33" borderId="10" xfId="0" applyNumberFormat="1" applyFont="1" applyFill="1" applyBorder="1" applyAlignment="1">
      <alignment horizontal="left" vertical="top" wrapText="1"/>
    </xf>
    <xf numFmtId="0" fontId="19" fillId="33" borderId="42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172" fontId="18" fillId="0" borderId="41" xfId="0" applyNumberFormat="1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172" fontId="18" fillId="0" borderId="10" xfId="0" applyNumberFormat="1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16" fontId="1" fillId="0" borderId="30" xfId="0" applyNumberFormat="1" applyFont="1" applyFill="1" applyBorder="1" applyAlignment="1">
      <alignment horizontal="right" vertical="center" wrapText="1"/>
    </xf>
    <xf numFmtId="0" fontId="4" fillId="4" borderId="29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10" borderId="43" xfId="0" applyFont="1" applyFill="1" applyBorder="1" applyAlignment="1">
      <alignment horizontal="center" vertical="center" wrapText="1"/>
    </xf>
    <xf numFmtId="16" fontId="1" fillId="33" borderId="3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172" fontId="18" fillId="33" borderId="0" xfId="0" applyNumberFormat="1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9" fillId="33" borderId="45" xfId="0" applyFont="1" applyFill="1" applyBorder="1" applyAlignment="1">
      <alignment horizontal="left" vertical="top" wrapText="1"/>
    </xf>
    <xf numFmtId="172" fontId="18" fillId="33" borderId="42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172" fontId="18" fillId="33" borderId="25" xfId="0" applyNumberFormat="1" applyFont="1" applyFill="1" applyBorder="1" applyAlignment="1">
      <alignment horizontal="left" vertical="top" wrapText="1"/>
    </xf>
    <xf numFmtId="0" fontId="19" fillId="33" borderId="24" xfId="0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horizontal="left" vertical="top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72" fontId="18" fillId="0" borderId="46" xfId="0" applyNumberFormat="1" applyFont="1" applyFill="1" applyBorder="1" applyAlignment="1">
      <alignment horizontal="left" vertical="top" wrapText="1"/>
    </xf>
    <xf numFmtId="172" fontId="18" fillId="0" borderId="42" xfId="0" applyNumberFormat="1" applyFont="1" applyFill="1" applyBorder="1" applyAlignment="1">
      <alignment horizontal="left" vertical="top" wrapText="1"/>
    </xf>
    <xf numFmtId="172" fontId="18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2" fontId="18" fillId="0" borderId="38" xfId="0" applyNumberFormat="1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left" vertical="top" wrapText="1"/>
    </xf>
    <xf numFmtId="172" fontId="18" fillId="0" borderId="47" xfId="0" applyNumberFormat="1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9" fillId="33" borderId="4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="110" zoomScaleNormal="110" zoomScaleSheetLayoutView="120" zoomScalePageLayoutView="0" workbookViewId="0" topLeftCell="A1">
      <selection activeCell="G99" sqref="A1:I99"/>
    </sheetView>
  </sheetViews>
  <sheetFormatPr defaultColWidth="9.00390625" defaultRowHeight="12.75"/>
  <cols>
    <col min="1" max="1" width="0.74609375" style="2" customWidth="1"/>
    <col min="2" max="2" width="4.00390625" style="2" customWidth="1"/>
    <col min="3" max="3" width="33.00390625" style="2" customWidth="1"/>
    <col min="4" max="4" width="12.00390625" style="2" customWidth="1"/>
    <col min="5" max="5" width="10.75390625" style="2" customWidth="1"/>
    <col min="6" max="6" width="11.875" style="2" customWidth="1"/>
    <col min="7" max="7" width="102.00390625" style="0" customWidth="1"/>
    <col min="8" max="8" width="9.625" style="1" customWidth="1"/>
    <col min="9" max="9" width="12.125" style="1" customWidth="1"/>
  </cols>
  <sheetData>
    <row r="1" ht="12.75"/>
    <row r="2" spans="2:8" ht="12.75">
      <c r="B2" s="121" t="s">
        <v>61</v>
      </c>
      <c r="C2" s="121"/>
      <c r="D2" s="121"/>
      <c r="E2" s="121"/>
      <c r="F2" s="121"/>
      <c r="G2" s="122"/>
      <c r="H2" s="122"/>
    </row>
    <row r="3" spans="2:8" ht="12.75">
      <c r="B3" s="123"/>
      <c r="C3" s="123"/>
      <c r="D3" s="123"/>
      <c r="E3" s="123"/>
      <c r="F3" s="123"/>
      <c r="G3" s="122"/>
      <c r="H3" s="122"/>
    </row>
    <row r="4" spans="2:8" ht="25.5" customHeight="1">
      <c r="B4" s="124"/>
      <c r="C4" s="124"/>
      <c r="D4" s="124"/>
      <c r="E4" s="124"/>
      <c r="F4" s="124"/>
      <c r="G4" s="125"/>
      <c r="H4" s="125"/>
    </row>
    <row r="5" spans="1:9" s="4" customFormat="1" ht="15.75" customHeight="1">
      <c r="A5" s="3"/>
      <c r="B5" s="86" t="s">
        <v>0</v>
      </c>
      <c r="C5" s="86" t="s">
        <v>1</v>
      </c>
      <c r="D5" s="88" t="s">
        <v>6</v>
      </c>
      <c r="E5" s="119"/>
      <c r="F5" s="88" t="s">
        <v>39</v>
      </c>
      <c r="G5" s="86" t="s">
        <v>41</v>
      </c>
      <c r="H5" s="87" t="s">
        <v>42</v>
      </c>
      <c r="I5" s="87" t="s">
        <v>43</v>
      </c>
    </row>
    <row r="6" spans="1:9" s="4" customFormat="1" ht="48.75" customHeight="1" thickBot="1">
      <c r="A6" s="3"/>
      <c r="B6" s="87"/>
      <c r="C6" s="87"/>
      <c r="D6" s="76" t="s">
        <v>63</v>
      </c>
      <c r="E6" s="76" t="s">
        <v>62</v>
      </c>
      <c r="F6" s="89"/>
      <c r="G6" s="94"/>
      <c r="H6" s="90"/>
      <c r="I6" s="90"/>
    </row>
    <row r="7" spans="1:9" ht="189.75" customHeight="1">
      <c r="A7" s="37"/>
      <c r="B7" s="77">
        <v>1</v>
      </c>
      <c r="C7" s="18" t="s">
        <v>56</v>
      </c>
      <c r="D7" s="19">
        <f>D9+D10</f>
        <v>1930</v>
      </c>
      <c r="E7" s="19">
        <f>E9+E10</f>
        <v>0</v>
      </c>
      <c r="F7" s="20">
        <f>E7/D7</f>
        <v>0</v>
      </c>
      <c r="G7" s="100" t="s">
        <v>64</v>
      </c>
      <c r="H7" s="103" t="s">
        <v>65</v>
      </c>
      <c r="I7" s="103" t="s">
        <v>66</v>
      </c>
    </row>
    <row r="8" spans="1:9" ht="18" customHeight="1">
      <c r="A8" s="37"/>
      <c r="B8" s="78"/>
      <c r="C8" s="21" t="s">
        <v>2</v>
      </c>
      <c r="D8" s="22"/>
      <c r="E8" s="22"/>
      <c r="F8" s="23"/>
      <c r="G8" s="101"/>
      <c r="H8" s="104"/>
      <c r="I8" s="104"/>
    </row>
    <row r="9" spans="1:9" ht="33" customHeight="1">
      <c r="A9" s="37"/>
      <c r="B9" s="78"/>
      <c r="C9" s="24" t="s">
        <v>3</v>
      </c>
      <c r="D9" s="25">
        <v>1723.2</v>
      </c>
      <c r="E9" s="25">
        <v>0</v>
      </c>
      <c r="F9" s="26">
        <f>E9/D9</f>
        <v>0</v>
      </c>
      <c r="G9" s="101"/>
      <c r="H9" s="104"/>
      <c r="I9" s="104"/>
    </row>
    <row r="10" spans="1:9" ht="24.75" customHeight="1" thickBot="1">
      <c r="A10" s="37"/>
      <c r="B10" s="79"/>
      <c r="C10" s="27" t="s">
        <v>4</v>
      </c>
      <c r="D10" s="28">
        <v>206.8</v>
      </c>
      <c r="E10" s="28">
        <v>0</v>
      </c>
      <c r="F10" s="29">
        <f>E10/D10</f>
        <v>0</v>
      </c>
      <c r="G10" s="102"/>
      <c r="H10" s="105"/>
      <c r="I10" s="105"/>
    </row>
    <row r="11" spans="1:10" ht="186" customHeight="1">
      <c r="A11" s="37"/>
      <c r="B11" s="77">
        <f>B7+1</f>
        <v>2</v>
      </c>
      <c r="C11" s="18" t="s">
        <v>54</v>
      </c>
      <c r="D11" s="19">
        <f>D13+D14</f>
        <v>2756.7</v>
      </c>
      <c r="E11" s="19">
        <f>E13+E14</f>
        <v>0</v>
      </c>
      <c r="F11" s="20">
        <f>E11/D11</f>
        <v>0</v>
      </c>
      <c r="G11" s="100" t="s">
        <v>67</v>
      </c>
      <c r="H11" s="103" t="s">
        <v>65</v>
      </c>
      <c r="I11" s="103" t="s">
        <v>68</v>
      </c>
      <c r="J11" s="16"/>
    </row>
    <row r="12" spans="1:9" ht="12.75" customHeight="1">
      <c r="A12" s="37"/>
      <c r="B12" s="78"/>
      <c r="C12" s="21" t="s">
        <v>2</v>
      </c>
      <c r="D12" s="22"/>
      <c r="E12" s="22"/>
      <c r="F12" s="23"/>
      <c r="G12" s="101"/>
      <c r="H12" s="104"/>
      <c r="I12" s="104"/>
    </row>
    <row r="13" spans="1:9" ht="12.75" customHeight="1">
      <c r="A13" s="37"/>
      <c r="B13" s="78"/>
      <c r="C13" s="24" t="s">
        <v>3</v>
      </c>
      <c r="D13" s="25">
        <v>2136.7</v>
      </c>
      <c r="E13" s="25">
        <v>0</v>
      </c>
      <c r="F13" s="26">
        <f>E13/D13</f>
        <v>0</v>
      </c>
      <c r="G13" s="101"/>
      <c r="H13" s="104"/>
      <c r="I13" s="104"/>
    </row>
    <row r="14" spans="1:9" ht="13.5" customHeight="1" thickBot="1">
      <c r="A14" s="37"/>
      <c r="B14" s="78"/>
      <c r="C14" s="27" t="s">
        <v>4</v>
      </c>
      <c r="D14" s="30">
        <v>620</v>
      </c>
      <c r="E14" s="30">
        <v>0</v>
      </c>
      <c r="F14" s="31">
        <f>E14/D14</f>
        <v>0</v>
      </c>
      <c r="G14" s="102"/>
      <c r="H14" s="105"/>
      <c r="I14" s="105"/>
    </row>
    <row r="15" spans="1:10" ht="132" customHeight="1">
      <c r="A15" s="37"/>
      <c r="B15" s="77">
        <v>3</v>
      </c>
      <c r="C15" s="18" t="s">
        <v>7</v>
      </c>
      <c r="D15" s="19">
        <f>D18+D17</f>
        <v>29833.3</v>
      </c>
      <c r="E15" s="19">
        <f>E18+E17</f>
        <v>15660.03</v>
      </c>
      <c r="F15" s="20">
        <f>E15/D15</f>
        <v>0.5249177932042383</v>
      </c>
      <c r="G15" s="131" t="s">
        <v>69</v>
      </c>
      <c r="H15" s="91" t="s">
        <v>70</v>
      </c>
      <c r="I15" s="91" t="s">
        <v>71</v>
      </c>
      <c r="J15" s="16"/>
    </row>
    <row r="16" spans="1:10" ht="21.75" customHeight="1">
      <c r="A16" s="37"/>
      <c r="B16" s="78"/>
      <c r="C16" s="21" t="s">
        <v>2</v>
      </c>
      <c r="D16" s="22"/>
      <c r="E16" s="22"/>
      <c r="F16" s="23"/>
      <c r="G16" s="132"/>
      <c r="H16" s="92"/>
      <c r="I16" s="92"/>
      <c r="J16" s="16"/>
    </row>
    <row r="17" spans="1:10" ht="21.75" customHeight="1">
      <c r="A17" s="37"/>
      <c r="B17" s="78"/>
      <c r="C17" s="32" t="s">
        <v>3</v>
      </c>
      <c r="D17" s="22">
        <v>1425</v>
      </c>
      <c r="E17" s="22">
        <v>0</v>
      </c>
      <c r="F17" s="23"/>
      <c r="G17" s="133"/>
      <c r="H17" s="155"/>
      <c r="I17" s="155"/>
      <c r="J17" s="16"/>
    </row>
    <row r="18" spans="1:10" ht="210" customHeight="1" thickBot="1">
      <c r="A18" s="37"/>
      <c r="B18" s="78"/>
      <c r="C18" s="32" t="s">
        <v>4</v>
      </c>
      <c r="D18" s="22">
        <v>28408.3</v>
      </c>
      <c r="E18" s="22">
        <v>15660.03</v>
      </c>
      <c r="F18" s="23">
        <f>E18/D18</f>
        <v>0.5512484027555328</v>
      </c>
      <c r="G18" s="133"/>
      <c r="H18" s="93"/>
      <c r="I18" s="93"/>
      <c r="J18" s="16"/>
    </row>
    <row r="19" spans="1:9" ht="113.25" customHeight="1">
      <c r="A19" s="37"/>
      <c r="B19" s="77">
        <v>4</v>
      </c>
      <c r="C19" s="18" t="s">
        <v>55</v>
      </c>
      <c r="D19" s="19">
        <f>D22+D21</f>
        <v>2318</v>
      </c>
      <c r="E19" s="19">
        <f>E22+E21</f>
        <v>0</v>
      </c>
      <c r="F19" s="20">
        <f>E19/D19</f>
        <v>0</v>
      </c>
      <c r="G19" s="91" t="s">
        <v>72</v>
      </c>
      <c r="H19" s="91" t="s">
        <v>44</v>
      </c>
      <c r="I19" s="91" t="s">
        <v>71</v>
      </c>
    </row>
    <row r="20" spans="1:9" ht="25.5">
      <c r="A20" s="37"/>
      <c r="B20" s="78"/>
      <c r="C20" s="21" t="s">
        <v>2</v>
      </c>
      <c r="D20" s="22"/>
      <c r="E20" s="22"/>
      <c r="F20" s="23"/>
      <c r="G20" s="92"/>
      <c r="H20" s="92"/>
      <c r="I20" s="92"/>
    </row>
    <row r="21" spans="1:9" ht="13.5" thickBot="1">
      <c r="A21" s="37"/>
      <c r="B21" s="78"/>
      <c r="C21" s="32" t="s">
        <v>3</v>
      </c>
      <c r="D21" s="22">
        <v>795</v>
      </c>
      <c r="E21" s="22">
        <v>0</v>
      </c>
      <c r="F21" s="29">
        <f>E21/D21</f>
        <v>0</v>
      </c>
      <c r="G21" s="155"/>
      <c r="H21" s="155"/>
      <c r="I21" s="155"/>
    </row>
    <row r="22" spans="1:9" ht="13.5" thickBot="1">
      <c r="A22" s="37"/>
      <c r="B22" s="79"/>
      <c r="C22" s="27" t="s">
        <v>4</v>
      </c>
      <c r="D22" s="28">
        <v>1523</v>
      </c>
      <c r="E22" s="28">
        <v>0</v>
      </c>
      <c r="F22" s="29">
        <f>E22/D22</f>
        <v>0</v>
      </c>
      <c r="G22" s="93"/>
      <c r="H22" s="93"/>
      <c r="I22" s="93"/>
    </row>
    <row r="23" spans="1:9" ht="132" customHeight="1">
      <c r="A23" s="37"/>
      <c r="B23" s="77">
        <v>5</v>
      </c>
      <c r="C23" s="18" t="s">
        <v>45</v>
      </c>
      <c r="D23" s="19">
        <f>D25+D26</f>
        <v>170.1</v>
      </c>
      <c r="E23" s="19">
        <f>E25+E26</f>
        <v>0</v>
      </c>
      <c r="F23" s="33">
        <f>E23/D23</f>
        <v>0</v>
      </c>
      <c r="G23" s="103" t="s">
        <v>74</v>
      </c>
      <c r="H23" s="126" t="s">
        <v>44</v>
      </c>
      <c r="I23" s="103" t="s">
        <v>73</v>
      </c>
    </row>
    <row r="24" spans="1:9" ht="12.75" customHeight="1">
      <c r="A24" s="37"/>
      <c r="B24" s="78"/>
      <c r="C24" s="21" t="s">
        <v>2</v>
      </c>
      <c r="D24" s="22"/>
      <c r="E24" s="34"/>
      <c r="F24" s="35"/>
      <c r="G24" s="104"/>
      <c r="H24" s="127"/>
      <c r="I24" s="129"/>
    </row>
    <row r="25" spans="1:9" ht="12.75" customHeight="1">
      <c r="A25" s="37"/>
      <c r="B25" s="78"/>
      <c r="C25" s="24" t="s">
        <v>3</v>
      </c>
      <c r="D25" s="25">
        <v>70.1</v>
      </c>
      <c r="E25" s="25">
        <v>0</v>
      </c>
      <c r="F25" s="36">
        <f>E25/D25</f>
        <v>0</v>
      </c>
      <c r="G25" s="104"/>
      <c r="H25" s="127"/>
      <c r="I25" s="129"/>
    </row>
    <row r="26" spans="1:9" ht="12.75" customHeight="1" thickBot="1">
      <c r="A26" s="37"/>
      <c r="B26" s="79"/>
      <c r="C26" s="27" t="s">
        <v>4</v>
      </c>
      <c r="D26" s="28">
        <v>100</v>
      </c>
      <c r="E26" s="28">
        <v>0</v>
      </c>
      <c r="F26" s="29">
        <f>E26/D26</f>
        <v>0</v>
      </c>
      <c r="G26" s="105"/>
      <c r="H26" s="128"/>
      <c r="I26" s="130"/>
    </row>
    <row r="27" spans="1:9" ht="129.75" customHeight="1">
      <c r="A27" s="37"/>
      <c r="B27" s="77">
        <v>6</v>
      </c>
      <c r="C27" s="18" t="s">
        <v>46</v>
      </c>
      <c r="D27" s="19">
        <f>D29</f>
        <v>100</v>
      </c>
      <c r="E27" s="19">
        <f>E29</f>
        <v>0</v>
      </c>
      <c r="F27" s="20"/>
      <c r="G27" s="91" t="s">
        <v>75</v>
      </c>
      <c r="H27" s="91" t="s">
        <v>44</v>
      </c>
      <c r="I27" s="134" t="s">
        <v>76</v>
      </c>
    </row>
    <row r="28" spans="1:9" ht="13.5" customHeight="1">
      <c r="A28" s="37"/>
      <c r="B28" s="78"/>
      <c r="C28" s="21" t="s">
        <v>2</v>
      </c>
      <c r="D28" s="22"/>
      <c r="E28" s="22"/>
      <c r="F28" s="23"/>
      <c r="G28" s="92"/>
      <c r="H28" s="92"/>
      <c r="I28" s="135"/>
    </row>
    <row r="29" spans="1:9" ht="13.5" customHeight="1" thickBot="1">
      <c r="A29" s="37"/>
      <c r="B29" s="79"/>
      <c r="C29" s="27" t="s">
        <v>4</v>
      </c>
      <c r="D29" s="28">
        <v>100</v>
      </c>
      <c r="E29" s="28">
        <v>0</v>
      </c>
      <c r="F29" s="36">
        <v>0</v>
      </c>
      <c r="G29" s="93"/>
      <c r="H29" s="93"/>
      <c r="I29" s="136"/>
    </row>
    <row r="30" spans="1:9" ht="141" customHeight="1">
      <c r="A30" s="37"/>
      <c r="B30" s="77">
        <v>7</v>
      </c>
      <c r="C30" s="18" t="s">
        <v>47</v>
      </c>
      <c r="D30" s="19">
        <f>D32</f>
        <v>12647.3</v>
      </c>
      <c r="E30" s="19">
        <f>E32</f>
        <v>5305.7</v>
      </c>
      <c r="F30" s="20">
        <f>E30/D30</f>
        <v>0.41951246511113044</v>
      </c>
      <c r="G30" s="91" t="s">
        <v>77</v>
      </c>
      <c r="H30" s="91" t="s">
        <v>44</v>
      </c>
      <c r="I30" s="91" t="s">
        <v>78</v>
      </c>
    </row>
    <row r="31" spans="1:9" ht="12.75" customHeight="1">
      <c r="A31" s="37"/>
      <c r="B31" s="78"/>
      <c r="C31" s="21" t="s">
        <v>2</v>
      </c>
      <c r="D31" s="22"/>
      <c r="E31" s="22"/>
      <c r="F31" s="23"/>
      <c r="G31" s="92"/>
      <c r="H31" s="92"/>
      <c r="I31" s="92"/>
    </row>
    <row r="32" spans="1:9" ht="13.5" customHeight="1" thickBot="1">
      <c r="A32" s="37"/>
      <c r="B32" s="79"/>
      <c r="C32" s="27" t="s">
        <v>4</v>
      </c>
      <c r="D32" s="28">
        <v>12647.3</v>
      </c>
      <c r="E32" s="28">
        <v>5305.7</v>
      </c>
      <c r="F32" s="29">
        <f>E32/D32</f>
        <v>0.41951246511113044</v>
      </c>
      <c r="G32" s="93"/>
      <c r="H32" s="93"/>
      <c r="I32" s="93"/>
    </row>
    <row r="33" spans="1:9" ht="126">
      <c r="A33" s="37"/>
      <c r="B33" s="98">
        <v>8</v>
      </c>
      <c r="C33" s="52" t="s">
        <v>48</v>
      </c>
      <c r="D33" s="53">
        <f>D35+D36</f>
        <v>45936.2</v>
      </c>
      <c r="E33" s="53">
        <f>E35+E36</f>
        <v>12601.2</v>
      </c>
      <c r="F33" s="54">
        <f>E33/D33</f>
        <v>0.27431959979275605</v>
      </c>
      <c r="G33" s="106" t="s">
        <v>79</v>
      </c>
      <c r="H33" s="109" t="s">
        <v>44</v>
      </c>
      <c r="I33" s="109" t="s">
        <v>78</v>
      </c>
    </row>
    <row r="34" spans="1:9" ht="12.75" customHeight="1">
      <c r="A34" s="37"/>
      <c r="B34" s="99"/>
      <c r="C34" s="55" t="s">
        <v>2</v>
      </c>
      <c r="D34" s="56"/>
      <c r="E34" s="56"/>
      <c r="F34" s="57"/>
      <c r="G34" s="107"/>
      <c r="H34" s="110"/>
      <c r="I34" s="110"/>
    </row>
    <row r="35" spans="1:9" ht="12.75" customHeight="1">
      <c r="A35" s="37"/>
      <c r="B35" s="99"/>
      <c r="C35" s="58" t="s">
        <v>3</v>
      </c>
      <c r="D35" s="56">
        <v>15713.4</v>
      </c>
      <c r="E35" s="56">
        <v>2231.5</v>
      </c>
      <c r="F35" s="57">
        <f>E35/D35</f>
        <v>0.14201254979826136</v>
      </c>
      <c r="G35" s="107"/>
      <c r="H35" s="110"/>
      <c r="I35" s="110"/>
    </row>
    <row r="36" spans="1:9" ht="61.5" customHeight="1" thickBot="1">
      <c r="A36" s="37"/>
      <c r="B36" s="112"/>
      <c r="C36" s="59" t="s">
        <v>4</v>
      </c>
      <c r="D36" s="60">
        <v>30222.8</v>
      </c>
      <c r="E36" s="60">
        <v>10369.7</v>
      </c>
      <c r="F36" s="61">
        <f>E36/D36</f>
        <v>0.3431085141019363</v>
      </c>
      <c r="G36" s="108"/>
      <c r="H36" s="111"/>
      <c r="I36" s="111"/>
    </row>
    <row r="37" spans="1:9" ht="94.5">
      <c r="A37" s="37"/>
      <c r="B37" s="95" t="s">
        <v>51</v>
      </c>
      <c r="C37" s="38" t="s">
        <v>9</v>
      </c>
      <c r="D37" s="39">
        <f>D39</f>
        <v>450</v>
      </c>
      <c r="E37" s="39">
        <f>E39</f>
        <v>202.2</v>
      </c>
      <c r="F37" s="40">
        <f>E37/D37</f>
        <v>0.4493333333333333</v>
      </c>
      <c r="G37" s="103" t="s">
        <v>80</v>
      </c>
      <c r="H37" s="91" t="s">
        <v>44</v>
      </c>
      <c r="I37" s="91" t="s">
        <v>78</v>
      </c>
    </row>
    <row r="38" spans="1:9" ht="12.75" customHeight="1">
      <c r="A38" s="37"/>
      <c r="B38" s="96"/>
      <c r="C38" s="21" t="s">
        <v>2</v>
      </c>
      <c r="D38" s="22"/>
      <c r="E38" s="22"/>
      <c r="F38" s="23"/>
      <c r="G38" s="104"/>
      <c r="H38" s="92"/>
      <c r="I38" s="92"/>
    </row>
    <row r="39" spans="1:9" ht="13.5" customHeight="1" thickBot="1">
      <c r="A39" s="37"/>
      <c r="B39" s="97"/>
      <c r="C39" s="27" t="s">
        <v>4</v>
      </c>
      <c r="D39" s="28">
        <v>450</v>
      </c>
      <c r="E39" s="28">
        <v>202.2</v>
      </c>
      <c r="F39" s="29">
        <f>E39/D39</f>
        <v>0.4493333333333333</v>
      </c>
      <c r="G39" s="104"/>
      <c r="H39" s="93"/>
      <c r="I39" s="93"/>
    </row>
    <row r="40" spans="1:9" ht="81">
      <c r="A40" s="37"/>
      <c r="B40" s="120" t="s">
        <v>37</v>
      </c>
      <c r="C40" s="41" t="s">
        <v>8</v>
      </c>
      <c r="D40" s="42">
        <f>D42+D43</f>
        <v>45486.2</v>
      </c>
      <c r="E40" s="42">
        <f>E42+E43</f>
        <v>12399</v>
      </c>
      <c r="F40" s="43">
        <f>E40/D40</f>
        <v>0.2725881695986915</v>
      </c>
      <c r="G40" s="103" t="s">
        <v>81</v>
      </c>
      <c r="H40" s="103" t="s">
        <v>44</v>
      </c>
      <c r="I40" s="103" t="s">
        <v>78</v>
      </c>
    </row>
    <row r="41" spans="1:9" ht="25.5">
      <c r="A41" s="37"/>
      <c r="B41" s="96"/>
      <c r="C41" s="21" t="s">
        <v>2</v>
      </c>
      <c r="D41" s="22"/>
      <c r="E41" s="22"/>
      <c r="F41" s="23"/>
      <c r="G41" s="104"/>
      <c r="H41" s="104"/>
      <c r="I41" s="104"/>
    </row>
    <row r="42" spans="1:9" ht="36.75" customHeight="1">
      <c r="A42" s="37"/>
      <c r="B42" s="96"/>
      <c r="C42" s="24" t="s">
        <v>3</v>
      </c>
      <c r="D42" s="56">
        <v>15713.4</v>
      </c>
      <c r="E42" s="56">
        <v>2231.5</v>
      </c>
      <c r="F42" s="57">
        <f>E42/D42</f>
        <v>0.14201254979826136</v>
      </c>
      <c r="G42" s="104"/>
      <c r="H42" s="104"/>
      <c r="I42" s="104"/>
    </row>
    <row r="43" spans="1:9" ht="60.75" customHeight="1" thickBot="1">
      <c r="A43" s="37"/>
      <c r="B43" s="97"/>
      <c r="C43" s="27" t="s">
        <v>4</v>
      </c>
      <c r="D43" s="44">
        <v>29772.8</v>
      </c>
      <c r="E43" s="22">
        <v>10167.5</v>
      </c>
      <c r="F43" s="23">
        <f>E43/D43</f>
        <v>0.34150298258813416</v>
      </c>
      <c r="G43" s="105"/>
      <c r="H43" s="105"/>
      <c r="I43" s="105"/>
    </row>
    <row r="44" spans="1:9" ht="81" customHeight="1">
      <c r="A44" s="37"/>
      <c r="B44" s="77">
        <v>9</v>
      </c>
      <c r="C44" s="18" t="s">
        <v>49</v>
      </c>
      <c r="D44" s="19">
        <f>D47+D50</f>
        <v>632.8</v>
      </c>
      <c r="E44" s="19">
        <f>E47+E50</f>
        <v>135.9</v>
      </c>
      <c r="F44" s="20">
        <f>E44/D44</f>
        <v>0.21475979772439951</v>
      </c>
      <c r="G44" s="91"/>
      <c r="H44" s="91"/>
      <c r="I44" s="91"/>
    </row>
    <row r="45" spans="1:9" ht="12.75" customHeight="1">
      <c r="A45" s="37"/>
      <c r="B45" s="78"/>
      <c r="C45" s="21" t="s">
        <v>2</v>
      </c>
      <c r="D45" s="22"/>
      <c r="E45" s="22"/>
      <c r="F45" s="23"/>
      <c r="G45" s="92"/>
      <c r="H45" s="92"/>
      <c r="I45" s="92"/>
    </row>
    <row r="46" spans="1:9" ht="13.5" customHeight="1" thickBot="1">
      <c r="A46" s="37"/>
      <c r="B46" s="78"/>
      <c r="C46" s="32" t="s">
        <v>4</v>
      </c>
      <c r="D46" s="22">
        <f>D47+D50</f>
        <v>632.8</v>
      </c>
      <c r="E46" s="22">
        <f>E47+E50</f>
        <v>135.9</v>
      </c>
      <c r="F46" s="23">
        <f>E46/D46</f>
        <v>0.21475979772439951</v>
      </c>
      <c r="G46" s="93"/>
      <c r="H46" s="93"/>
      <c r="I46" s="93"/>
    </row>
    <row r="47" spans="1:9" ht="54">
      <c r="A47" s="37"/>
      <c r="B47" s="95" t="s">
        <v>10</v>
      </c>
      <c r="C47" s="45" t="s">
        <v>14</v>
      </c>
      <c r="D47" s="46">
        <f>D49</f>
        <v>467</v>
      </c>
      <c r="E47" s="46">
        <f>E49</f>
        <v>95.8</v>
      </c>
      <c r="F47" s="47">
        <f>E47/D47</f>
        <v>0.2051391862955032</v>
      </c>
      <c r="G47" s="91" t="s">
        <v>84</v>
      </c>
      <c r="H47" s="91" t="s">
        <v>44</v>
      </c>
      <c r="I47" s="91" t="s">
        <v>83</v>
      </c>
    </row>
    <row r="48" spans="1:9" ht="19.5" customHeight="1">
      <c r="A48" s="37"/>
      <c r="B48" s="96"/>
      <c r="C48" s="21" t="s">
        <v>2</v>
      </c>
      <c r="D48" s="22"/>
      <c r="E48" s="22"/>
      <c r="F48" s="23"/>
      <c r="G48" s="92"/>
      <c r="H48" s="92"/>
      <c r="I48" s="92"/>
    </row>
    <row r="49" spans="1:12" ht="249.75" customHeight="1" thickBot="1">
      <c r="A49" s="37"/>
      <c r="B49" s="97"/>
      <c r="C49" s="27" t="s">
        <v>4</v>
      </c>
      <c r="D49" s="28">
        <v>467</v>
      </c>
      <c r="E49" s="28">
        <v>95.8</v>
      </c>
      <c r="F49" s="29">
        <f>E49/D49</f>
        <v>0.2051391862955032</v>
      </c>
      <c r="G49" s="93"/>
      <c r="H49" s="93"/>
      <c r="I49" s="93"/>
      <c r="L49" s="17"/>
    </row>
    <row r="50" spans="1:9" ht="81">
      <c r="A50" s="37"/>
      <c r="B50" s="95" t="s">
        <v>11</v>
      </c>
      <c r="C50" s="38" t="s">
        <v>15</v>
      </c>
      <c r="D50" s="39">
        <f>D52</f>
        <v>165.8</v>
      </c>
      <c r="E50" s="39">
        <f>E52</f>
        <v>40.1</v>
      </c>
      <c r="F50" s="40">
        <f>E50/D50</f>
        <v>0.2418576598311218</v>
      </c>
      <c r="G50" s="91" t="s">
        <v>82</v>
      </c>
      <c r="H50" s="91" t="s">
        <v>44</v>
      </c>
      <c r="I50" s="91" t="s">
        <v>83</v>
      </c>
    </row>
    <row r="51" spans="1:9" ht="12.75">
      <c r="A51" s="37"/>
      <c r="B51" s="96"/>
      <c r="C51" s="21" t="s">
        <v>2</v>
      </c>
      <c r="D51" s="22"/>
      <c r="E51" s="22"/>
      <c r="F51" s="23"/>
      <c r="G51" s="92"/>
      <c r="H51" s="92"/>
      <c r="I51" s="92"/>
    </row>
    <row r="52" spans="1:9" ht="13.5" thickBot="1">
      <c r="A52" s="37"/>
      <c r="B52" s="97"/>
      <c r="C52" s="27" t="s">
        <v>4</v>
      </c>
      <c r="D52" s="28">
        <v>165.8</v>
      </c>
      <c r="E52" s="28">
        <v>40.1</v>
      </c>
      <c r="F52" s="29">
        <f>E52/D52</f>
        <v>0.2418576598311218</v>
      </c>
      <c r="G52" s="93"/>
      <c r="H52" s="93"/>
      <c r="I52" s="93"/>
    </row>
    <row r="53" spans="1:10" ht="113.25" customHeight="1">
      <c r="A53" s="37"/>
      <c r="B53" s="98">
        <v>10</v>
      </c>
      <c r="C53" s="52" t="s">
        <v>50</v>
      </c>
      <c r="D53" s="53">
        <f>D55+D56+D57</f>
        <v>23047.3</v>
      </c>
      <c r="E53" s="53">
        <f>E55+E56+E57</f>
        <v>4905</v>
      </c>
      <c r="F53" s="54">
        <f>E53/D53</f>
        <v>0.2128231940400828</v>
      </c>
      <c r="G53" s="109" t="s">
        <v>85</v>
      </c>
      <c r="H53" s="109" t="s">
        <v>44</v>
      </c>
      <c r="I53" s="109" t="s">
        <v>86</v>
      </c>
      <c r="J53" s="16"/>
    </row>
    <row r="54" spans="1:10" ht="12.75" customHeight="1">
      <c r="A54" s="37"/>
      <c r="B54" s="99"/>
      <c r="C54" s="55" t="s">
        <v>2</v>
      </c>
      <c r="D54" s="56"/>
      <c r="E54" s="56"/>
      <c r="F54" s="57"/>
      <c r="G54" s="110"/>
      <c r="H54" s="110"/>
      <c r="I54" s="110"/>
      <c r="J54" s="16"/>
    </row>
    <row r="55" spans="1:10" ht="12.75" customHeight="1">
      <c r="A55" s="37"/>
      <c r="B55" s="99"/>
      <c r="C55" s="58" t="s">
        <v>3</v>
      </c>
      <c r="D55" s="56">
        <v>8403.2</v>
      </c>
      <c r="E55" s="56">
        <v>0</v>
      </c>
      <c r="F55" s="57">
        <f>E55/D55</f>
        <v>0</v>
      </c>
      <c r="G55" s="110"/>
      <c r="H55" s="110"/>
      <c r="I55" s="110"/>
      <c r="J55" s="16"/>
    </row>
    <row r="56" spans="1:10" ht="13.5" customHeight="1">
      <c r="A56" s="37"/>
      <c r="B56" s="99"/>
      <c r="C56" s="59" t="s">
        <v>4</v>
      </c>
      <c r="D56" s="60">
        <v>12382.8</v>
      </c>
      <c r="E56" s="60">
        <v>4609.3</v>
      </c>
      <c r="F56" s="61">
        <f>E56/D56</f>
        <v>0.37223406660852154</v>
      </c>
      <c r="G56" s="110"/>
      <c r="H56" s="137"/>
      <c r="I56" s="137"/>
      <c r="J56" s="16"/>
    </row>
    <row r="57" spans="1:10" ht="13.5" thickBot="1">
      <c r="A57" s="37"/>
      <c r="B57" s="112"/>
      <c r="C57" s="66" t="s">
        <v>57</v>
      </c>
      <c r="D57" s="60">
        <v>2261.3</v>
      </c>
      <c r="E57" s="60">
        <v>295.7</v>
      </c>
      <c r="F57" s="61">
        <f>E57/D57</f>
        <v>0.13076548887807896</v>
      </c>
      <c r="G57" s="142"/>
      <c r="H57" s="138"/>
      <c r="I57" s="138"/>
      <c r="J57" s="16"/>
    </row>
    <row r="58" spans="1:10" ht="112.5" customHeight="1">
      <c r="A58" s="37"/>
      <c r="B58" s="113" t="s">
        <v>12</v>
      </c>
      <c r="C58" s="62" t="s">
        <v>16</v>
      </c>
      <c r="D58" s="63">
        <f>D60+D61+D62</f>
        <v>22497.3</v>
      </c>
      <c r="E58" s="63">
        <f>E60+E61+E62</f>
        <v>4671.4</v>
      </c>
      <c r="F58" s="64">
        <f>E58/D58</f>
        <v>0.2076426949011659</v>
      </c>
      <c r="G58" s="109" t="s">
        <v>90</v>
      </c>
      <c r="H58" s="109" t="s">
        <v>44</v>
      </c>
      <c r="I58" s="109" t="s">
        <v>89</v>
      </c>
      <c r="J58" s="16"/>
    </row>
    <row r="59" spans="1:9" ht="12.75" customHeight="1">
      <c r="A59" s="37"/>
      <c r="B59" s="114"/>
      <c r="C59" s="55" t="s">
        <v>2</v>
      </c>
      <c r="D59" s="56"/>
      <c r="E59" s="56"/>
      <c r="F59" s="57"/>
      <c r="G59" s="110"/>
      <c r="H59" s="110"/>
      <c r="I59" s="110"/>
    </row>
    <row r="60" spans="1:9" ht="13.5" customHeight="1">
      <c r="A60" s="37"/>
      <c r="B60" s="114"/>
      <c r="C60" s="58" t="s">
        <v>3</v>
      </c>
      <c r="D60" s="56">
        <v>8403.2</v>
      </c>
      <c r="E60" s="56">
        <v>0</v>
      </c>
      <c r="F60" s="57">
        <f>E60/D60</f>
        <v>0</v>
      </c>
      <c r="G60" s="110"/>
      <c r="H60" s="110"/>
      <c r="I60" s="110"/>
    </row>
    <row r="61" spans="1:9" ht="20.25" customHeight="1" thickBot="1">
      <c r="A61" s="37"/>
      <c r="B61" s="114"/>
      <c r="C61" s="59" t="s">
        <v>4</v>
      </c>
      <c r="D61" s="56">
        <v>11832.8</v>
      </c>
      <c r="E61" s="56">
        <v>4375.7</v>
      </c>
      <c r="F61" s="65">
        <f>E61/D61</f>
        <v>0.36979413156649316</v>
      </c>
      <c r="G61" s="110"/>
      <c r="H61" s="137"/>
      <c r="I61" s="137"/>
    </row>
    <row r="62" spans="1:9" ht="21.75" customHeight="1" thickBot="1">
      <c r="A62" s="37"/>
      <c r="B62" s="115"/>
      <c r="C62" s="66" t="s">
        <v>57</v>
      </c>
      <c r="D62" s="60">
        <v>2261.3</v>
      </c>
      <c r="E62" s="60">
        <v>295.7</v>
      </c>
      <c r="F62" s="61">
        <f>E62/D62</f>
        <v>0.13076548887807896</v>
      </c>
      <c r="G62" s="142"/>
      <c r="H62" s="138"/>
      <c r="I62" s="138"/>
    </row>
    <row r="63" spans="1:9" ht="54" customHeight="1">
      <c r="A63" s="37"/>
      <c r="B63" s="116" t="s">
        <v>13</v>
      </c>
      <c r="C63" s="62" t="s">
        <v>17</v>
      </c>
      <c r="D63" s="63">
        <f>D65</f>
        <v>550</v>
      </c>
      <c r="E63" s="63">
        <f>E65</f>
        <v>233.6</v>
      </c>
      <c r="F63" s="64">
        <f>E63/D63</f>
        <v>0.42472727272727273</v>
      </c>
      <c r="G63" s="145" t="s">
        <v>88</v>
      </c>
      <c r="H63" s="145" t="s">
        <v>44</v>
      </c>
      <c r="I63" s="109" t="s">
        <v>87</v>
      </c>
    </row>
    <row r="64" spans="1:9" ht="12.75" customHeight="1">
      <c r="A64" s="37"/>
      <c r="B64" s="114"/>
      <c r="C64" s="55" t="s">
        <v>2</v>
      </c>
      <c r="D64" s="56"/>
      <c r="E64" s="56"/>
      <c r="F64" s="57"/>
      <c r="G64" s="146"/>
      <c r="H64" s="146"/>
      <c r="I64" s="140"/>
    </row>
    <row r="65" spans="1:9" ht="30.75" customHeight="1" thickBot="1">
      <c r="A65" s="37"/>
      <c r="B65" s="114"/>
      <c r="C65" s="58" t="s">
        <v>4</v>
      </c>
      <c r="D65" s="56">
        <v>550</v>
      </c>
      <c r="E65" s="56">
        <v>233.6</v>
      </c>
      <c r="F65" s="57">
        <f>E65/D65</f>
        <v>0.42472727272727273</v>
      </c>
      <c r="G65" s="147"/>
      <c r="H65" s="147"/>
      <c r="I65" s="141"/>
    </row>
    <row r="66" spans="1:10" ht="168" customHeight="1">
      <c r="A66" s="37"/>
      <c r="B66" s="98">
        <v>11</v>
      </c>
      <c r="C66" s="52" t="s">
        <v>52</v>
      </c>
      <c r="D66" s="53">
        <f>D68+D69</f>
        <v>26602.9</v>
      </c>
      <c r="E66" s="53">
        <f>E68+E69</f>
        <v>140</v>
      </c>
      <c r="F66" s="67">
        <f>E66/D66</f>
        <v>0.005262584154359111</v>
      </c>
      <c r="G66" s="109" t="s">
        <v>91</v>
      </c>
      <c r="H66" s="139" t="s">
        <v>44</v>
      </c>
      <c r="I66" s="139" t="s">
        <v>92</v>
      </c>
      <c r="J66" s="16"/>
    </row>
    <row r="67" spans="1:10" ht="15" customHeight="1">
      <c r="A67" s="37"/>
      <c r="B67" s="99"/>
      <c r="C67" s="55" t="s">
        <v>2</v>
      </c>
      <c r="D67" s="56"/>
      <c r="E67" s="56"/>
      <c r="F67" s="57"/>
      <c r="G67" s="140"/>
      <c r="H67" s="110"/>
      <c r="I67" s="110"/>
      <c r="J67" s="16"/>
    </row>
    <row r="68" spans="1:10" ht="25.5" customHeight="1">
      <c r="A68" s="37"/>
      <c r="B68" s="99"/>
      <c r="C68" s="58" t="s">
        <v>3</v>
      </c>
      <c r="D68" s="56">
        <v>23348.9</v>
      </c>
      <c r="E68" s="56">
        <v>0</v>
      </c>
      <c r="F68" s="61">
        <f>E68/D68</f>
        <v>0</v>
      </c>
      <c r="G68" s="140"/>
      <c r="H68" s="110"/>
      <c r="I68" s="110"/>
      <c r="J68" s="16"/>
    </row>
    <row r="69" spans="1:10" ht="20.25" customHeight="1" thickBot="1">
      <c r="A69" s="37"/>
      <c r="B69" s="99"/>
      <c r="C69" s="59" t="s">
        <v>4</v>
      </c>
      <c r="D69" s="70">
        <v>3254</v>
      </c>
      <c r="E69" s="56">
        <v>140</v>
      </c>
      <c r="F69" s="61">
        <f>E69/D69</f>
        <v>0.0430239704978488</v>
      </c>
      <c r="G69" s="141"/>
      <c r="H69" s="110"/>
      <c r="I69" s="110"/>
      <c r="J69" s="16"/>
    </row>
    <row r="70" spans="1:9" ht="114" customHeight="1">
      <c r="A70" s="37"/>
      <c r="B70" s="98">
        <v>12</v>
      </c>
      <c r="C70" s="52" t="s">
        <v>53</v>
      </c>
      <c r="D70" s="53">
        <f>D73+D74+D72</f>
        <v>23130</v>
      </c>
      <c r="E70" s="53">
        <f>E73+E74+E72</f>
        <v>0</v>
      </c>
      <c r="F70" s="64">
        <f>E70/D70</f>
        <v>0</v>
      </c>
      <c r="G70" s="109" t="s">
        <v>93</v>
      </c>
      <c r="H70" s="109" t="s">
        <v>44</v>
      </c>
      <c r="I70" s="139" t="s">
        <v>94</v>
      </c>
    </row>
    <row r="71" spans="1:9" ht="12.75" customHeight="1">
      <c r="A71" s="37"/>
      <c r="B71" s="99"/>
      <c r="C71" s="55" t="s">
        <v>2</v>
      </c>
      <c r="D71" s="56"/>
      <c r="E71" s="56"/>
      <c r="F71" s="57"/>
      <c r="G71" s="110"/>
      <c r="H71" s="110"/>
      <c r="I71" s="110"/>
    </row>
    <row r="72" spans="1:9" ht="12.75" customHeight="1">
      <c r="A72" s="37"/>
      <c r="B72" s="99"/>
      <c r="C72" s="58" t="s">
        <v>40</v>
      </c>
      <c r="D72" s="56">
        <v>4729.6</v>
      </c>
      <c r="E72" s="56">
        <v>0</v>
      </c>
      <c r="F72" s="68">
        <f>E72/D72</f>
        <v>0</v>
      </c>
      <c r="G72" s="110"/>
      <c r="H72" s="110"/>
      <c r="I72" s="110"/>
    </row>
    <row r="73" spans="1:9" ht="13.5" customHeight="1">
      <c r="A73" s="37"/>
      <c r="B73" s="99"/>
      <c r="C73" s="58" t="s">
        <v>3</v>
      </c>
      <c r="D73" s="56">
        <v>16290.4</v>
      </c>
      <c r="E73" s="56">
        <v>0</v>
      </c>
      <c r="F73" s="68">
        <f>E73/D73</f>
        <v>0</v>
      </c>
      <c r="G73" s="110"/>
      <c r="H73" s="137"/>
      <c r="I73" s="110"/>
    </row>
    <row r="74" spans="1:9" ht="13.5" customHeight="1" thickBot="1">
      <c r="A74" s="37"/>
      <c r="B74" s="99"/>
      <c r="C74" s="58" t="s">
        <v>4</v>
      </c>
      <c r="D74" s="56">
        <v>2110</v>
      </c>
      <c r="E74" s="56">
        <v>0</v>
      </c>
      <c r="F74" s="68">
        <f>E74/D74</f>
        <v>0</v>
      </c>
      <c r="G74" s="111"/>
      <c r="H74" s="137"/>
      <c r="I74" s="110"/>
    </row>
    <row r="75" spans="1:9" ht="96" customHeight="1">
      <c r="A75" s="37"/>
      <c r="B75" s="98">
        <v>13</v>
      </c>
      <c r="C75" s="52" t="s">
        <v>38</v>
      </c>
      <c r="D75" s="53">
        <f>D78+D79+D77</f>
        <v>5227.2</v>
      </c>
      <c r="E75" s="53">
        <f>E78+E79+E77</f>
        <v>2043.16</v>
      </c>
      <c r="F75" s="67">
        <f>E75/D75</f>
        <v>0.39087082950719315</v>
      </c>
      <c r="G75" s="148" t="s">
        <v>96</v>
      </c>
      <c r="H75" s="109" t="s">
        <v>44</v>
      </c>
      <c r="I75" s="139" t="s">
        <v>95</v>
      </c>
    </row>
    <row r="76" spans="1:9" ht="12.75" customHeight="1">
      <c r="A76" s="37"/>
      <c r="B76" s="99"/>
      <c r="C76" s="55" t="s">
        <v>2</v>
      </c>
      <c r="D76" s="56"/>
      <c r="E76" s="56"/>
      <c r="F76" s="57"/>
      <c r="G76" s="110"/>
      <c r="H76" s="110"/>
      <c r="I76" s="110"/>
    </row>
    <row r="77" spans="1:9" ht="12.75" customHeight="1">
      <c r="A77" s="37"/>
      <c r="B77" s="99"/>
      <c r="C77" s="58" t="s">
        <v>40</v>
      </c>
      <c r="D77" s="56"/>
      <c r="E77" s="56"/>
      <c r="F77" s="57"/>
      <c r="G77" s="110"/>
      <c r="H77" s="110"/>
      <c r="I77" s="110"/>
    </row>
    <row r="78" spans="1:9" ht="13.5" customHeight="1">
      <c r="A78" s="37"/>
      <c r="B78" s="99"/>
      <c r="C78" s="58" t="s">
        <v>3</v>
      </c>
      <c r="D78" s="56">
        <v>4917.5</v>
      </c>
      <c r="E78" s="56">
        <v>2010.46</v>
      </c>
      <c r="F78" s="68">
        <f>E78/D78</f>
        <v>0.4088378240976106</v>
      </c>
      <c r="G78" s="110"/>
      <c r="H78" s="137"/>
      <c r="I78" s="110"/>
    </row>
    <row r="79" spans="1:9" ht="13.5" thickBot="1">
      <c r="A79" s="37"/>
      <c r="B79" s="99"/>
      <c r="C79" s="58" t="s">
        <v>4</v>
      </c>
      <c r="D79" s="69">
        <v>309.7</v>
      </c>
      <c r="E79" s="69">
        <v>32.7</v>
      </c>
      <c r="F79" s="68">
        <f>E79/D79</f>
        <v>0.10558605101711335</v>
      </c>
      <c r="G79" s="149"/>
      <c r="H79" s="137"/>
      <c r="I79" s="110"/>
    </row>
    <row r="80" spans="2:9" ht="105" customHeight="1">
      <c r="B80" s="77">
        <v>14</v>
      </c>
      <c r="C80" s="74" t="s">
        <v>58</v>
      </c>
      <c r="D80" s="53">
        <f>D84+D83+D82</f>
        <v>1870.6</v>
      </c>
      <c r="E80" s="53">
        <f>E84+E83+E82</f>
        <v>0</v>
      </c>
      <c r="F80" s="67">
        <f>E80/D80</f>
        <v>0</v>
      </c>
      <c r="G80" s="80" t="s">
        <v>97</v>
      </c>
      <c r="H80" s="80" t="s">
        <v>44</v>
      </c>
      <c r="I80" s="83" t="s">
        <v>100</v>
      </c>
    </row>
    <row r="81" spans="2:9" ht="13.5" customHeight="1">
      <c r="B81" s="78"/>
      <c r="C81" s="55" t="s">
        <v>2</v>
      </c>
      <c r="D81" s="44"/>
      <c r="E81" s="44"/>
      <c r="F81" s="49"/>
      <c r="G81" s="81"/>
      <c r="H81" s="81"/>
      <c r="I81" s="84"/>
    </row>
    <row r="82" spans="2:9" ht="13.5" customHeight="1">
      <c r="B82" s="78"/>
      <c r="C82" s="58" t="s">
        <v>40</v>
      </c>
      <c r="D82" s="56">
        <v>573.6</v>
      </c>
      <c r="E82" s="56">
        <v>0</v>
      </c>
      <c r="F82" s="68">
        <f>E82/D82</f>
        <v>0</v>
      </c>
      <c r="G82" s="81"/>
      <c r="H82" s="81"/>
      <c r="I82" s="84"/>
    </row>
    <row r="83" spans="2:9" ht="13.5" customHeight="1">
      <c r="B83" s="78"/>
      <c r="C83" s="58" t="s">
        <v>3</v>
      </c>
      <c r="D83" s="56">
        <v>597</v>
      </c>
      <c r="E83" s="56">
        <v>0</v>
      </c>
      <c r="F83" s="68">
        <f aca="true" t="shared" si="0" ref="F83:F97">E83/D83</f>
        <v>0</v>
      </c>
      <c r="G83" s="81"/>
      <c r="H83" s="81"/>
      <c r="I83" s="84"/>
    </row>
    <row r="84" spans="2:9" ht="13.5" customHeight="1" thickBot="1">
      <c r="B84" s="79"/>
      <c r="C84" s="58" t="s">
        <v>4</v>
      </c>
      <c r="D84" s="69">
        <v>700</v>
      </c>
      <c r="E84" s="69">
        <v>0</v>
      </c>
      <c r="F84" s="68">
        <f t="shared" si="0"/>
        <v>0</v>
      </c>
      <c r="G84" s="82"/>
      <c r="H84" s="82"/>
      <c r="I84" s="85"/>
    </row>
    <row r="85" spans="2:9" ht="90.75" customHeight="1">
      <c r="B85" s="77">
        <v>15</v>
      </c>
      <c r="C85" s="74" t="s">
        <v>98</v>
      </c>
      <c r="D85" s="53">
        <f>D88+D87</f>
        <v>2684.2</v>
      </c>
      <c r="E85" s="53">
        <f>E88+E87</f>
        <v>0</v>
      </c>
      <c r="F85" s="67">
        <f>E85/D85</f>
        <v>0</v>
      </c>
      <c r="G85" s="80" t="s">
        <v>99</v>
      </c>
      <c r="H85" s="80" t="s">
        <v>44</v>
      </c>
      <c r="I85" s="83" t="s">
        <v>101</v>
      </c>
    </row>
    <row r="86" spans="2:9" ht="13.5" customHeight="1">
      <c r="B86" s="78"/>
      <c r="C86" s="55" t="s">
        <v>2</v>
      </c>
      <c r="D86" s="44"/>
      <c r="E86" s="44"/>
      <c r="F86" s="49"/>
      <c r="G86" s="81"/>
      <c r="H86" s="81"/>
      <c r="I86" s="84"/>
    </row>
    <row r="87" spans="2:9" ht="13.5" customHeight="1">
      <c r="B87" s="78"/>
      <c r="C87" s="58" t="s">
        <v>3</v>
      </c>
      <c r="D87" s="56">
        <v>2550</v>
      </c>
      <c r="E87" s="56">
        <v>0</v>
      </c>
      <c r="F87" s="68">
        <f>E87/D87</f>
        <v>0</v>
      </c>
      <c r="G87" s="81"/>
      <c r="H87" s="81"/>
      <c r="I87" s="84"/>
    </row>
    <row r="88" spans="2:9" ht="13.5" customHeight="1" thickBot="1">
      <c r="B88" s="79"/>
      <c r="C88" s="58" t="s">
        <v>4</v>
      </c>
      <c r="D88" s="69">
        <v>134.2</v>
      </c>
      <c r="E88" s="69">
        <v>0</v>
      </c>
      <c r="F88" s="68">
        <f>E88/D88</f>
        <v>0</v>
      </c>
      <c r="G88" s="82"/>
      <c r="H88" s="82"/>
      <c r="I88" s="85"/>
    </row>
    <row r="89" spans="2:9" ht="120" customHeight="1">
      <c r="B89" s="77">
        <v>16</v>
      </c>
      <c r="C89" s="74" t="s">
        <v>102</v>
      </c>
      <c r="D89" s="53">
        <f>D92+D91</f>
        <v>18639.5</v>
      </c>
      <c r="E89" s="53">
        <f>E92+E91</f>
        <v>0</v>
      </c>
      <c r="F89" s="67">
        <f>E89/D89</f>
        <v>0</v>
      </c>
      <c r="G89" s="80" t="s">
        <v>103</v>
      </c>
      <c r="H89" s="80" t="s">
        <v>44</v>
      </c>
      <c r="I89" s="83" t="s">
        <v>101</v>
      </c>
    </row>
    <row r="90" spans="2:9" ht="13.5" customHeight="1">
      <c r="B90" s="78"/>
      <c r="C90" s="55" t="s">
        <v>2</v>
      </c>
      <c r="D90" s="44"/>
      <c r="E90" s="44"/>
      <c r="F90" s="49"/>
      <c r="G90" s="81"/>
      <c r="H90" s="81"/>
      <c r="I90" s="84"/>
    </row>
    <row r="91" spans="2:9" ht="13.5" customHeight="1">
      <c r="B91" s="78"/>
      <c r="C91" s="58" t="s">
        <v>3</v>
      </c>
      <c r="D91" s="56">
        <v>16079.1</v>
      </c>
      <c r="E91" s="56">
        <v>0</v>
      </c>
      <c r="F91" s="68">
        <f>E91/D91</f>
        <v>0</v>
      </c>
      <c r="G91" s="81"/>
      <c r="H91" s="81"/>
      <c r="I91" s="84"/>
    </row>
    <row r="92" spans="2:9" ht="13.5" customHeight="1" thickBot="1">
      <c r="B92" s="79"/>
      <c r="C92" s="58" t="s">
        <v>4</v>
      </c>
      <c r="D92" s="69">
        <v>2560.4</v>
      </c>
      <c r="E92" s="69">
        <v>0</v>
      </c>
      <c r="F92" s="68">
        <f>E92/D92</f>
        <v>0</v>
      </c>
      <c r="G92" s="82"/>
      <c r="H92" s="82"/>
      <c r="I92" s="85"/>
    </row>
    <row r="93" spans="2:9" ht="34.5" customHeight="1" thickBot="1">
      <c r="B93" s="117" t="s">
        <v>5</v>
      </c>
      <c r="C93" s="118"/>
      <c r="D93" s="71">
        <f>D75+D70+D66+D53+D44+D33+D30+D27+D23+D19+D15+D11+D7+D80</f>
        <v>176202.40000000002</v>
      </c>
      <c r="E93" s="71">
        <f>E75+E70+E66+E53+E44+E33+E30+E27+E23+E19+E15+E11+E7+E80</f>
        <v>40790.990000000005</v>
      </c>
      <c r="F93" s="75">
        <f t="shared" si="0"/>
        <v>0.23150076275919057</v>
      </c>
      <c r="G93" s="72"/>
      <c r="H93" s="72"/>
      <c r="I93" s="73"/>
    </row>
    <row r="94" spans="2:9" ht="12.75">
      <c r="B94" s="48"/>
      <c r="C94" s="32" t="s">
        <v>40</v>
      </c>
      <c r="D94" s="44">
        <f>D77+D72+D82</f>
        <v>5303.200000000001</v>
      </c>
      <c r="E94" s="44">
        <f>E77+E72+E82</f>
        <v>0</v>
      </c>
      <c r="F94" s="49">
        <f t="shared" si="0"/>
        <v>0</v>
      </c>
      <c r="G94" s="50"/>
      <c r="H94" s="51"/>
      <c r="I94" s="51"/>
    </row>
    <row r="95" spans="2:9" ht="12.75">
      <c r="B95" s="48"/>
      <c r="C95" s="32" t="s">
        <v>3</v>
      </c>
      <c r="D95" s="30">
        <f>D78+D73+D68+D55+D35+D25+D13+D9+D83+D91+D87</f>
        <v>91829.5</v>
      </c>
      <c r="E95" s="30">
        <f>E78+E73+E68+E55+E35+E25+E13+E9+E83+E91+E87</f>
        <v>4241.96</v>
      </c>
      <c r="F95" s="49">
        <f t="shared" si="0"/>
        <v>0.0461938701615494</v>
      </c>
      <c r="G95" s="50"/>
      <c r="H95" s="51"/>
      <c r="I95" s="51"/>
    </row>
    <row r="96" spans="2:9" ht="12.75">
      <c r="B96" s="48"/>
      <c r="C96" s="48" t="s">
        <v>4</v>
      </c>
      <c r="D96" s="22">
        <f>D79+D74+D69+D56+D46+D36+D32+D29+D26+D22+D18+D14+D10+D84+D92+D88</f>
        <v>95912.09999999999</v>
      </c>
      <c r="E96" s="22">
        <f>E79+E74+E69+E56+E46+E36+E32+E29+E26+E22+E18+E14+E10+E84+E92+E88</f>
        <v>36253.33</v>
      </c>
      <c r="F96" s="35">
        <f t="shared" si="0"/>
        <v>0.37798494663342797</v>
      </c>
      <c r="G96" s="50"/>
      <c r="H96" s="51"/>
      <c r="I96" s="51"/>
    </row>
    <row r="97" spans="2:9" ht="12.75">
      <c r="B97" s="48"/>
      <c r="C97" s="48" t="s">
        <v>57</v>
      </c>
      <c r="D97" s="44">
        <f>D62</f>
        <v>2261.3</v>
      </c>
      <c r="E97" s="44">
        <f>E62</f>
        <v>295.7</v>
      </c>
      <c r="F97" s="35">
        <f t="shared" si="0"/>
        <v>0.13076548887807896</v>
      </c>
      <c r="G97" s="50"/>
      <c r="H97" s="51"/>
      <c r="I97" s="51"/>
    </row>
    <row r="99" spans="3:9" ht="12.75">
      <c r="C99" s="143" t="s">
        <v>59</v>
      </c>
      <c r="D99" s="143"/>
      <c r="E99" s="143"/>
      <c r="G99" s="144" t="s">
        <v>60</v>
      </c>
      <c r="H99" s="144"/>
      <c r="I99" s="144"/>
    </row>
  </sheetData>
  <sheetProtection/>
  <mergeCells count="99">
    <mergeCell ref="B85:B88"/>
    <mergeCell ref="G85:G88"/>
    <mergeCell ref="H85:H88"/>
    <mergeCell ref="I85:I88"/>
    <mergeCell ref="B89:B92"/>
    <mergeCell ref="G89:G92"/>
    <mergeCell ref="H89:H92"/>
    <mergeCell ref="I89:I92"/>
    <mergeCell ref="H66:H69"/>
    <mergeCell ref="I66:I69"/>
    <mergeCell ref="B75:B79"/>
    <mergeCell ref="C99:E99"/>
    <mergeCell ref="G99:I99"/>
    <mergeCell ref="G63:G65"/>
    <mergeCell ref="H63:H65"/>
    <mergeCell ref="I63:I65"/>
    <mergeCell ref="G75:G79"/>
    <mergeCell ref="H75:H79"/>
    <mergeCell ref="I75:I79"/>
    <mergeCell ref="G66:G69"/>
    <mergeCell ref="G70:G74"/>
    <mergeCell ref="H70:H74"/>
    <mergeCell ref="I70:I74"/>
    <mergeCell ref="I44:I46"/>
    <mergeCell ref="G53:G57"/>
    <mergeCell ref="H53:H57"/>
    <mergeCell ref="I53:I57"/>
    <mergeCell ref="G58:G62"/>
    <mergeCell ref="H58:H62"/>
    <mergeCell ref="I58:I62"/>
    <mergeCell ref="H37:H39"/>
    <mergeCell ref="I37:I39"/>
    <mergeCell ref="G47:G49"/>
    <mergeCell ref="H47:H49"/>
    <mergeCell ref="I47:I49"/>
    <mergeCell ref="G50:G52"/>
    <mergeCell ref="H50:H52"/>
    <mergeCell ref="I50:I52"/>
    <mergeCell ref="H44:H46"/>
    <mergeCell ref="I27:I29"/>
    <mergeCell ref="G30:G32"/>
    <mergeCell ref="H30:H32"/>
    <mergeCell ref="I30:I32"/>
    <mergeCell ref="G40:G43"/>
    <mergeCell ref="G37:G39"/>
    <mergeCell ref="H40:H43"/>
    <mergeCell ref="I40:I43"/>
    <mergeCell ref="I33:I36"/>
    <mergeCell ref="I15:I18"/>
    <mergeCell ref="G19:G22"/>
    <mergeCell ref="H19:H22"/>
    <mergeCell ref="I19:I22"/>
    <mergeCell ref="G23:G26"/>
    <mergeCell ref="H23:H26"/>
    <mergeCell ref="I23:I26"/>
    <mergeCell ref="G15:G18"/>
    <mergeCell ref="H15:H18"/>
    <mergeCell ref="I7:I10"/>
    <mergeCell ref="B2:H4"/>
    <mergeCell ref="G11:G14"/>
    <mergeCell ref="H11:H14"/>
    <mergeCell ref="I11:I14"/>
    <mergeCell ref="I5:I6"/>
    <mergeCell ref="B93:C93"/>
    <mergeCell ref="B19:B22"/>
    <mergeCell ref="B23:B26"/>
    <mergeCell ref="B27:B29"/>
    <mergeCell ref="D5:E5"/>
    <mergeCell ref="B7:B10"/>
    <mergeCell ref="B11:B14"/>
    <mergeCell ref="B44:B46"/>
    <mergeCell ref="B33:B36"/>
    <mergeCell ref="B40:B43"/>
    <mergeCell ref="B70:B74"/>
    <mergeCell ref="B47:B49"/>
    <mergeCell ref="B50:B52"/>
    <mergeCell ref="B53:B57"/>
    <mergeCell ref="B58:B62"/>
    <mergeCell ref="B63:B65"/>
    <mergeCell ref="G27:G29"/>
    <mergeCell ref="G5:G6"/>
    <mergeCell ref="B37:B39"/>
    <mergeCell ref="B66:B69"/>
    <mergeCell ref="G7:G10"/>
    <mergeCell ref="H7:H10"/>
    <mergeCell ref="H27:H29"/>
    <mergeCell ref="G33:G36"/>
    <mergeCell ref="H33:H36"/>
    <mergeCell ref="G44:G46"/>
    <mergeCell ref="B80:B84"/>
    <mergeCell ref="G80:G84"/>
    <mergeCell ref="H80:H84"/>
    <mergeCell ref="I80:I84"/>
    <mergeCell ref="B30:B32"/>
    <mergeCell ref="C5:C6"/>
    <mergeCell ref="F5:F6"/>
    <mergeCell ref="B15:B18"/>
    <mergeCell ref="B5:B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L1" sqref="L1"/>
    </sheetView>
  </sheetViews>
  <sheetFormatPr defaultColWidth="9.00390625" defaultRowHeight="12.75"/>
  <cols>
    <col min="2" max="2" width="50.875" style="0" customWidth="1"/>
  </cols>
  <sheetData>
    <row r="1" spans="1:5" ht="18.75">
      <c r="A1" s="5" t="s">
        <v>21</v>
      </c>
      <c r="B1" s="150" t="s">
        <v>1</v>
      </c>
      <c r="C1" s="150" t="s">
        <v>23</v>
      </c>
      <c r="D1" s="150" t="s">
        <v>24</v>
      </c>
      <c r="E1" s="150" t="s">
        <v>25</v>
      </c>
    </row>
    <row r="2" spans="1:5" ht="19.5" thickBot="1">
      <c r="A2" s="6" t="s">
        <v>22</v>
      </c>
      <c r="B2" s="152"/>
      <c r="C2" s="152"/>
      <c r="D2" s="152"/>
      <c r="E2" s="152"/>
    </row>
    <row r="3" spans="1:5" ht="19.5">
      <c r="A3" s="150">
        <v>1</v>
      </c>
      <c r="B3" s="7" t="s">
        <v>18</v>
      </c>
      <c r="C3" s="150">
        <v>10594.2</v>
      </c>
      <c r="D3" s="150">
        <v>10279.5</v>
      </c>
      <c r="E3" s="150">
        <v>100</v>
      </c>
    </row>
    <row r="4" spans="1:5" ht="116.25" thickBot="1">
      <c r="A4" s="152"/>
      <c r="B4" s="8" t="s">
        <v>26</v>
      </c>
      <c r="C4" s="152"/>
      <c r="D4" s="152"/>
      <c r="E4" s="152"/>
    </row>
    <row r="5" spans="1:5" ht="78.75" thickBot="1">
      <c r="A5" s="6">
        <v>2</v>
      </c>
      <c r="B5" s="9" t="s">
        <v>27</v>
      </c>
      <c r="C5" s="10">
        <v>644</v>
      </c>
      <c r="D5" s="10">
        <v>588</v>
      </c>
      <c r="E5" s="10">
        <v>91.3</v>
      </c>
    </row>
    <row r="6" spans="1:5" ht="98.25" thickBot="1">
      <c r="A6" s="6">
        <v>3</v>
      </c>
      <c r="B6" s="9" t="s">
        <v>28</v>
      </c>
      <c r="C6" s="10">
        <v>12968.6</v>
      </c>
      <c r="D6" s="11">
        <v>12964.1</v>
      </c>
      <c r="E6" s="12">
        <v>100</v>
      </c>
    </row>
    <row r="7" spans="1:5" ht="117.75" thickBot="1">
      <c r="A7" s="6">
        <v>4</v>
      </c>
      <c r="B7" s="9" t="s">
        <v>29</v>
      </c>
      <c r="C7" s="10">
        <v>193.3</v>
      </c>
      <c r="D7" s="10">
        <v>127.4</v>
      </c>
      <c r="E7" s="10">
        <v>65.9</v>
      </c>
    </row>
    <row r="8" spans="1:5" ht="19.5">
      <c r="A8" s="150">
        <v>5</v>
      </c>
      <c r="B8" s="7" t="s">
        <v>19</v>
      </c>
      <c r="C8" s="150">
        <v>20941.8</v>
      </c>
      <c r="D8" s="150">
        <v>18959.3</v>
      </c>
      <c r="E8" s="150">
        <v>90.5</v>
      </c>
    </row>
    <row r="9" spans="1:5" ht="117.75" thickBot="1">
      <c r="A9" s="152"/>
      <c r="B9" s="9" t="s">
        <v>30</v>
      </c>
      <c r="C9" s="152"/>
      <c r="D9" s="152"/>
      <c r="E9" s="152"/>
    </row>
    <row r="10" spans="1:5" ht="19.5">
      <c r="A10" s="150">
        <v>6</v>
      </c>
      <c r="B10" s="7" t="s">
        <v>31</v>
      </c>
      <c r="C10" s="150">
        <v>2628.1</v>
      </c>
      <c r="D10" s="150">
        <v>2628.1</v>
      </c>
      <c r="E10" s="153">
        <v>100</v>
      </c>
    </row>
    <row r="11" spans="1:5" ht="117.75" thickBot="1">
      <c r="A11" s="152"/>
      <c r="B11" s="9" t="s">
        <v>32</v>
      </c>
      <c r="C11" s="152"/>
      <c r="D11" s="152"/>
      <c r="E11" s="154"/>
    </row>
    <row r="12" spans="1:5" ht="19.5">
      <c r="A12" s="150">
        <v>7</v>
      </c>
      <c r="B12" s="7" t="s">
        <v>31</v>
      </c>
      <c r="C12" s="150">
        <v>2750</v>
      </c>
      <c r="D12" s="150">
        <v>2750</v>
      </c>
      <c r="E12" s="153">
        <v>100</v>
      </c>
    </row>
    <row r="13" spans="1:5" ht="98.25" thickBot="1">
      <c r="A13" s="152"/>
      <c r="B13" s="9" t="s">
        <v>33</v>
      </c>
      <c r="C13" s="152"/>
      <c r="D13" s="152"/>
      <c r="E13" s="154"/>
    </row>
    <row r="14" spans="1:5" ht="19.5">
      <c r="A14" s="150">
        <v>8</v>
      </c>
      <c r="B14" s="7" t="s">
        <v>19</v>
      </c>
      <c r="C14" s="150">
        <v>0</v>
      </c>
      <c r="D14" s="150">
        <v>0</v>
      </c>
      <c r="E14" s="150">
        <v>0</v>
      </c>
    </row>
    <row r="15" spans="1:5" ht="78.75">
      <c r="A15" s="151"/>
      <c r="B15" s="13" t="s">
        <v>20</v>
      </c>
      <c r="C15" s="151"/>
      <c r="D15" s="151"/>
      <c r="E15" s="151"/>
    </row>
    <row r="16" spans="1:5" ht="20.25" thickBot="1">
      <c r="A16" s="152"/>
      <c r="B16" s="9"/>
      <c r="C16" s="152"/>
      <c r="D16" s="152"/>
      <c r="E16" s="152"/>
    </row>
    <row r="17" spans="1:5" ht="19.5">
      <c r="A17" s="150">
        <v>9</v>
      </c>
      <c r="B17" s="7" t="s">
        <v>19</v>
      </c>
      <c r="C17" s="150">
        <v>25061.1</v>
      </c>
      <c r="D17" s="150">
        <v>25061.1</v>
      </c>
      <c r="E17" s="150">
        <v>100</v>
      </c>
    </row>
    <row r="18" spans="1:5" ht="117.75" thickBot="1">
      <c r="A18" s="152"/>
      <c r="B18" s="9" t="s">
        <v>34</v>
      </c>
      <c r="C18" s="152"/>
      <c r="D18" s="152"/>
      <c r="E18" s="152"/>
    </row>
    <row r="19" spans="1:5" ht="19.5">
      <c r="A19" s="150">
        <v>10</v>
      </c>
      <c r="B19" s="7" t="s">
        <v>19</v>
      </c>
      <c r="C19" s="150">
        <v>10217.1</v>
      </c>
      <c r="D19" s="150">
        <v>9748.3</v>
      </c>
      <c r="E19" s="150">
        <v>95.4</v>
      </c>
    </row>
    <row r="20" spans="1:5" ht="117.75" thickBot="1">
      <c r="A20" s="152"/>
      <c r="B20" s="9" t="s">
        <v>35</v>
      </c>
      <c r="C20" s="152"/>
      <c r="D20" s="152"/>
      <c r="E20" s="152"/>
    </row>
    <row r="21" spans="1:5" ht="18.75">
      <c r="A21" s="150">
        <v>11</v>
      </c>
      <c r="B21" s="14" t="s">
        <v>19</v>
      </c>
      <c r="C21" s="150">
        <v>12.1</v>
      </c>
      <c r="D21" s="150">
        <v>12.1</v>
      </c>
      <c r="E21" s="150">
        <v>100</v>
      </c>
    </row>
    <row r="22" spans="1:5" ht="113.25">
      <c r="A22" s="151"/>
      <c r="B22" s="15" t="s">
        <v>36</v>
      </c>
      <c r="C22" s="151"/>
      <c r="D22" s="151"/>
      <c r="E22" s="151"/>
    </row>
    <row r="23" spans="1:5" ht="20.25" thickBot="1">
      <c r="A23" s="152"/>
      <c r="B23" s="9"/>
      <c r="C23" s="152"/>
      <c r="D23" s="152"/>
      <c r="E23" s="152"/>
    </row>
    <row r="24" spans="3:4" ht="12.75">
      <c r="C24">
        <f>SUM(C3:C23)</f>
        <v>86010.30000000002</v>
      </c>
      <c r="D24">
        <f>SUM(D3:D23)</f>
        <v>83117.90000000001</v>
      </c>
    </row>
  </sheetData>
  <sheetProtection/>
  <mergeCells count="36">
    <mergeCell ref="B1:B2"/>
    <mergeCell ref="C1:C2"/>
    <mergeCell ref="D1:D2"/>
    <mergeCell ref="E1:E2"/>
    <mergeCell ref="A3:A4"/>
    <mergeCell ref="C3:C4"/>
    <mergeCell ref="D3:D4"/>
    <mergeCell ref="E3:E4"/>
    <mergeCell ref="A8:A9"/>
    <mergeCell ref="C8:C9"/>
    <mergeCell ref="D8:D9"/>
    <mergeCell ref="E8:E9"/>
    <mergeCell ref="A10:A11"/>
    <mergeCell ref="C10:C11"/>
    <mergeCell ref="D10:D11"/>
    <mergeCell ref="E10:E11"/>
    <mergeCell ref="D19:D20"/>
    <mergeCell ref="E19:E20"/>
    <mergeCell ref="A12:A13"/>
    <mergeCell ref="C12:C13"/>
    <mergeCell ref="D12:D13"/>
    <mergeCell ref="E12:E13"/>
    <mergeCell ref="A14:A16"/>
    <mergeCell ref="C14:C16"/>
    <mergeCell ref="D14:D16"/>
    <mergeCell ref="E14:E16"/>
    <mergeCell ref="A21:A23"/>
    <mergeCell ref="C21:C23"/>
    <mergeCell ref="D21:D23"/>
    <mergeCell ref="E21:E23"/>
    <mergeCell ref="A17:A18"/>
    <mergeCell ref="C17:C18"/>
    <mergeCell ref="D17:D18"/>
    <mergeCell ref="E17:E18"/>
    <mergeCell ref="A19:A20"/>
    <mergeCell ref="C19:C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2020-07-27T11:58:38Z</cp:lastPrinted>
  <dcterms:created xsi:type="dcterms:W3CDTF">2016-06-28T07:56:42Z</dcterms:created>
  <dcterms:modified xsi:type="dcterms:W3CDTF">2020-07-27T12:00:48Z</dcterms:modified>
  <cp:category/>
  <cp:version/>
  <cp:contentType/>
  <cp:contentStatus/>
</cp:coreProperties>
</file>