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810" windowWidth="13770" windowHeight="7830" activeTab="0"/>
  </bookViews>
  <sheets>
    <sheet name="VI" sheetId="1" r:id="rId1"/>
  </sheets>
  <definedNames>
    <definedName name="_xlnm.Print_Titles" localSheetId="0">'VI'!$15:$16</definedName>
    <definedName name="_xlnm.Print_Area" localSheetId="0">'VI'!$A$1:$I$60</definedName>
  </definedNames>
  <calcPr fullCalcOnLoad="1"/>
</workbook>
</file>

<file path=xl/sharedStrings.xml><?xml version="1.0" encoding="utf-8"?>
<sst xmlns="http://schemas.openxmlformats.org/spreadsheetml/2006/main" count="187" uniqueCount="111">
  <si>
    <t>АДРЕСНАЯ ПРОГРАММА</t>
  </si>
  <si>
    <t xml:space="preserve">капитального строительства и  капитального ремонта  объектов </t>
  </si>
  <si>
    <t xml:space="preserve">финансируемая из средств местного бюджета </t>
  </si>
  <si>
    <t>(тыс. руб.)</t>
  </si>
  <si>
    <t>№ п.п.</t>
  </si>
  <si>
    <t>Раздел, подраздел</t>
  </si>
  <si>
    <t>Код целевой статьи</t>
  </si>
  <si>
    <t>Код вида расходов</t>
  </si>
  <si>
    <t>местн.</t>
  </si>
  <si>
    <t>КАПИТАЛЬНОЕ СТРОИТЕЛЬСТВО</t>
  </si>
  <si>
    <t>2.1</t>
  </si>
  <si>
    <t>0502</t>
  </si>
  <si>
    <t xml:space="preserve">ВСЕГО  ПО КАПИТАЛЬНОМУ СТРОИТЕЛЬСТВУ </t>
  </si>
  <si>
    <t>КАПИТАЛЬНЫЙ РЕМОНТ</t>
  </si>
  <si>
    <t>1.1</t>
  </si>
  <si>
    <t>225</t>
  </si>
  <si>
    <t>ВСЕГО ПО ЖИЛИЩНО-КОММУНАЛЬНОМУ ХОЗЯЙСТВУ</t>
  </si>
  <si>
    <t>БЛАГОУСТРОЙСТВО</t>
  </si>
  <si>
    <t>0503</t>
  </si>
  <si>
    <t>ИТОГО ПО ОБЪЕКТАМ БЛАГОУСТРОЙСТВА</t>
  </si>
  <si>
    <t xml:space="preserve">ВСЕГО ПО АДРЕСНОЙ ПРОГРАММЕ  </t>
  </si>
  <si>
    <t>УТВЕРЖДЕНА</t>
  </si>
  <si>
    <t>1</t>
  </si>
  <si>
    <t>1.1-1</t>
  </si>
  <si>
    <t>КОСГУ</t>
  </si>
  <si>
    <t>2.</t>
  </si>
  <si>
    <t>ИТОГО ПО КАПИТАЛЬНОМУ РЕМОНТУ</t>
  </si>
  <si>
    <t>310</t>
  </si>
  <si>
    <t>обл.</t>
  </si>
  <si>
    <t>решением совета депутатов</t>
  </si>
  <si>
    <t>226</t>
  </si>
  <si>
    <t>ЖИЛИЩНОЕ ХОЗЯЙСТВО</t>
  </si>
  <si>
    <t>0501</t>
  </si>
  <si>
    <t>ИТОГО ПО ЖИЛИЩНОМУ ФОНДУ</t>
  </si>
  <si>
    <t>Итого</t>
  </si>
  <si>
    <t>муниципального образования Мгинское городское поселение</t>
  </si>
  <si>
    <t xml:space="preserve"> Кировского  муниципального района Ленинградской области</t>
  </si>
  <si>
    <t>Ремонт квартир</t>
  </si>
  <si>
    <t>1.1-2</t>
  </si>
  <si>
    <t>Наименование и местонахождение объектов</t>
  </si>
  <si>
    <t>09 0 8019</t>
  </si>
  <si>
    <t>414</t>
  </si>
  <si>
    <t>98 9 1501</t>
  </si>
  <si>
    <t>98 9 8206</t>
  </si>
  <si>
    <t>1.1-3</t>
  </si>
  <si>
    <t>244</t>
  </si>
  <si>
    <t>ЖИЛИЩНО-КОММУНАЛЬНОЕ ХОЗЯЙСТВО</t>
  </si>
  <si>
    <t>2.1.1</t>
  </si>
  <si>
    <t>2.1.1-1</t>
  </si>
  <si>
    <t>2.1.3</t>
  </si>
  <si>
    <t>2.1.3.-1</t>
  </si>
  <si>
    <t>1.1-4</t>
  </si>
  <si>
    <t>98 9 8204</t>
  </si>
  <si>
    <t>Распределительный газопровод среднего и низкого давления к индивидуальным жилым домам по ул.Песочная, ул.Проезжая, ул.Маяковского, шоссе Революции г.п.Мга, строительно-монтажные работы, в том числе авторский и строительный контроль, изготовление технического паспорта и технического плана</t>
  </si>
  <si>
    <t>2.1.1-2</t>
  </si>
  <si>
    <t>(Приложение 11)</t>
  </si>
  <si>
    <t xml:space="preserve"> МО Мгинское  городское поселение на 2015 год, </t>
  </si>
  <si>
    <t>План на 2015 г.</t>
  </si>
  <si>
    <t>Обустройство помойницы для жидких бытовых отходов в д.Сологубовка</t>
  </si>
  <si>
    <t>2.1.3.-2</t>
  </si>
  <si>
    <t>Осушение канав</t>
  </si>
  <si>
    <t>09 0 8073</t>
  </si>
  <si>
    <t xml:space="preserve">Газораспределительная сеть среднего и низкого давления к индивидуальным жилым домам по шоссе Революции в п.Мга, в том числе изготовление технического паспорта и технического плана </t>
  </si>
  <si>
    <t>78 0 1537</t>
  </si>
  <si>
    <t>2.2.1</t>
  </si>
  <si>
    <t>УЧРЕЖДЕНИЯ КУЛЬТУРЫ, в том числе:</t>
  </si>
  <si>
    <t>2.2.1-1</t>
  </si>
  <si>
    <t>МКУК КДЦ "МГА"</t>
  </si>
  <si>
    <t>0801</t>
  </si>
  <si>
    <t>10 1 1142</t>
  </si>
  <si>
    <t>ИТОГО ПО УЧРЕЖДЕНИЯМ КУЛЬТУРЫ</t>
  </si>
  <si>
    <t xml:space="preserve"> Обустройство парковки для автотранспорта инвалидов </t>
  </si>
  <si>
    <t>КОММУНАЛЬНОЕ ХОЗЯЙСТВО</t>
  </si>
  <si>
    <t>2.1.2</t>
  </si>
  <si>
    <t>2.1.2.-1</t>
  </si>
  <si>
    <t>ИТОГО ПО КОММУНАЛЬНОМУ ХОЗЯЙСТВУ</t>
  </si>
  <si>
    <t>98 9 1580</t>
  </si>
  <si>
    <t>ГАЗОСНАБЖЕНИЕ, ВОДОСНАБЖЕНИЕ</t>
  </si>
  <si>
    <t>ИТОГО ПО ГАЗОСНАБЖЕНИЮ, ВОДОСНАБЖЕНИЮ</t>
  </si>
  <si>
    <t>(в редакции решения совета депутатов</t>
  </si>
  <si>
    <t>Строительство системы водоснабжения д.Сологубовка и д.Лезье (в том числе проектные работы)</t>
  </si>
  <si>
    <t>Установка ограждения  территории  специально отведенной площадки для хранения угля возле котельной в п.Старая Малукса</t>
  </si>
  <si>
    <t>243</t>
  </si>
  <si>
    <t>Капитальный ремонт здания МКУК "КДЦ Мга" по замене механооборудования сцены, расположенного по адресу: п.Мга,  ул.Спортивная д.4</t>
  </si>
  <si>
    <t>10 1 1246</t>
  </si>
  <si>
    <t>2.1.2.-2</t>
  </si>
  <si>
    <t>Капитальный ремонт участка тепловой сети и трубопроводов ГВС от ТК-2 до ТК-3 по шоссе Революции в г.п.Мга</t>
  </si>
  <si>
    <t>98 9 1522</t>
  </si>
  <si>
    <t>2.1.2.-3</t>
  </si>
  <si>
    <t>Проверка достоверности смет по объекту :"Капитальный ремонт участка тепловой сети и трубопроводов ГВС от ТК-2 до ТК-3 по шоссе Революции в г.п.Мга"</t>
  </si>
  <si>
    <t>98 9 7066</t>
  </si>
  <si>
    <t>2.1.1-3</t>
  </si>
  <si>
    <t xml:space="preserve">Ремонт кровли здания  МКУК "КДЦ Мга" </t>
  </si>
  <si>
    <t>98 9  1247</t>
  </si>
  <si>
    <t>98 9 7202</t>
  </si>
  <si>
    <t>1017093</t>
  </si>
  <si>
    <t>10 1 7035</t>
  </si>
  <si>
    <t>Распределительный газопровод по ул.Пушкинская, ул.Тосненская в г.п. Мга Кировского района в том числе :</t>
  </si>
  <si>
    <t>Строительно-монтажные работы</t>
  </si>
  <si>
    <t>Авторский надзор</t>
  </si>
  <si>
    <t>Строительный контроль</t>
  </si>
  <si>
    <t>Изготовление технического паспорта и технического плана</t>
  </si>
  <si>
    <t>Экспертиза проекта</t>
  </si>
  <si>
    <t>Проведение электронного аукциона</t>
  </si>
  <si>
    <t>Капитальный ремонт крыши многоквартирного жилого дома №6 по ул.Майора Жаринова</t>
  </si>
  <si>
    <t>Устройство пешеходной дорожки к детской площадке у д.77 по ул Железнодорожной</t>
  </si>
  <si>
    <t>242</t>
  </si>
  <si>
    <t>630</t>
  </si>
  <si>
    <t>98 9 0681</t>
  </si>
  <si>
    <t>от 26 июня 2015 г № 22)</t>
  </si>
  <si>
    <t>от 5 декабря 2014 г. № 30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</si>
</sst>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#,##0.00&quot;р.&quot;"/>
    <numFmt numFmtId="170" formatCode="0.000"/>
    <numFmt numFmtId="171" formatCode="0.0000"/>
    <numFmt numFmtId="172" formatCode="#,##0.0&quot;р.&quot;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double"/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66" fontId="11" fillId="0" borderId="0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 vertical="top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166" fontId="11" fillId="34" borderId="0" xfId="0" applyNumberFormat="1" applyFont="1" applyFill="1" applyBorder="1" applyAlignment="1">
      <alignment horizontal="center" wrapText="1"/>
    </xf>
    <xf numFmtId="166" fontId="11" fillId="35" borderId="0" xfId="0" applyNumberFormat="1" applyFont="1" applyFill="1" applyBorder="1" applyAlignment="1">
      <alignment horizontal="center" wrapText="1"/>
    </xf>
    <xf numFmtId="166" fontId="5" fillId="36" borderId="0" xfId="0" applyNumberFormat="1" applyFont="1" applyFill="1" applyBorder="1" applyAlignment="1">
      <alignment horizontal="center" wrapText="1"/>
    </xf>
    <xf numFmtId="49" fontId="3" fillId="34" borderId="0" xfId="0" applyNumberFormat="1" applyFont="1" applyFill="1" applyAlignment="1">
      <alignment horizontal="left" vertical="top"/>
    </xf>
    <xf numFmtId="49" fontId="19" fillId="34" borderId="0" xfId="0" applyNumberFormat="1" applyFont="1" applyFill="1" applyAlignment="1">
      <alignment/>
    </xf>
    <xf numFmtId="49" fontId="19" fillId="34" borderId="0" xfId="0" applyNumberFormat="1" applyFont="1" applyFill="1" applyAlignment="1">
      <alignment horizontal="center"/>
    </xf>
    <xf numFmtId="49" fontId="3" fillId="34" borderId="0" xfId="0" applyNumberFormat="1" applyFont="1" applyFill="1" applyAlignment="1">
      <alignment/>
    </xf>
    <xf numFmtId="49" fontId="3" fillId="34" borderId="0" xfId="0" applyNumberFormat="1" applyFont="1" applyFill="1" applyAlignment="1">
      <alignment horizontal="right"/>
    </xf>
    <xf numFmtId="49" fontId="4" fillId="34" borderId="0" xfId="0" applyNumberFormat="1" applyFont="1" applyFill="1" applyAlignment="1">
      <alignment horizontal="right"/>
    </xf>
    <xf numFmtId="49" fontId="6" fillId="34" borderId="0" xfId="0" applyNumberFormat="1" applyFont="1" applyFill="1" applyBorder="1" applyAlignment="1">
      <alignment horizontal="left" vertical="top"/>
    </xf>
    <xf numFmtId="49" fontId="3" fillId="34" borderId="0" xfId="0" applyNumberFormat="1" applyFont="1" applyFill="1" applyAlignment="1">
      <alignment horizontal="left" vertical="top" wrapText="1"/>
    </xf>
    <xf numFmtId="49" fontId="3" fillId="34" borderId="0" xfId="0" applyNumberFormat="1" applyFont="1" applyFill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166" fontId="3" fillId="34" borderId="12" xfId="0" applyNumberFormat="1" applyFont="1" applyFill="1" applyBorder="1" applyAlignment="1">
      <alignment horizontal="right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5" fillId="34" borderId="14" xfId="0" applyNumberFormat="1" applyFont="1" applyFill="1" applyBorder="1" applyAlignment="1">
      <alignment horizontal="center"/>
    </xf>
    <xf numFmtId="49" fontId="11" fillId="34" borderId="15" xfId="0" applyNumberFormat="1" applyFont="1" applyFill="1" applyBorder="1" applyAlignment="1">
      <alignment horizontal="left" wrapText="1"/>
    </xf>
    <xf numFmtId="166" fontId="11" fillId="34" borderId="16" xfId="0" applyNumberFormat="1" applyFont="1" applyFill="1" applyBorder="1" applyAlignment="1">
      <alignment horizontal="center" wrapText="1"/>
    </xf>
    <xf numFmtId="49" fontId="5" fillId="34" borderId="17" xfId="0" applyNumberFormat="1" applyFont="1" applyFill="1" applyBorder="1" applyAlignment="1">
      <alignment horizontal="left" vertical="top"/>
    </xf>
    <xf numFmtId="166" fontId="5" fillId="34" borderId="18" xfId="0" applyNumberFormat="1" applyFont="1" applyFill="1" applyBorder="1" applyAlignment="1">
      <alignment horizontal="center" wrapText="1"/>
    </xf>
    <xf numFmtId="49" fontId="5" fillId="34" borderId="0" xfId="0" applyNumberFormat="1" applyFont="1" applyFill="1" applyBorder="1" applyAlignment="1">
      <alignment horizontal="left" vertical="top"/>
    </xf>
    <xf numFmtId="49" fontId="5" fillId="34" borderId="0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7" fillId="0" borderId="19" xfId="0" applyFont="1" applyBorder="1" applyAlignment="1">
      <alignment horizontal="right" vertical="top" wrapText="1"/>
    </xf>
    <xf numFmtId="166" fontId="11" fillId="34" borderId="20" xfId="0" applyNumberFormat="1" applyFont="1" applyFill="1" applyBorder="1" applyAlignment="1">
      <alignment horizontal="center" wrapText="1"/>
    </xf>
    <xf numFmtId="166" fontId="11" fillId="34" borderId="21" xfId="0" applyNumberFormat="1" applyFont="1" applyFill="1" applyBorder="1" applyAlignment="1">
      <alignment horizontal="center" wrapText="1"/>
    </xf>
    <xf numFmtId="166" fontId="11" fillId="34" borderId="22" xfId="0" applyNumberFormat="1" applyFont="1" applyFill="1" applyBorder="1" applyAlignment="1">
      <alignment horizontal="center" wrapText="1"/>
    </xf>
    <xf numFmtId="49" fontId="3" fillId="37" borderId="11" xfId="0" applyNumberFormat="1" applyFont="1" applyFill="1" applyBorder="1" applyAlignment="1">
      <alignment horizontal="center"/>
    </xf>
    <xf numFmtId="49" fontId="3" fillId="37" borderId="13" xfId="0" applyNumberFormat="1" applyFont="1" applyFill="1" applyBorder="1" applyAlignment="1">
      <alignment horizontal="center" wrapText="1"/>
    </xf>
    <xf numFmtId="49" fontId="3" fillId="37" borderId="13" xfId="0" applyNumberFormat="1" applyFont="1" applyFill="1" applyBorder="1" applyAlignment="1">
      <alignment horizontal="center" vertical="center" wrapText="1"/>
    </xf>
    <xf numFmtId="166" fontId="3" fillId="37" borderId="13" xfId="0" applyNumberFormat="1" applyFont="1" applyFill="1" applyBorder="1" applyAlignment="1">
      <alignment horizontal="center" wrapText="1"/>
    </xf>
    <xf numFmtId="49" fontId="3" fillId="37" borderId="11" xfId="0" applyNumberFormat="1" applyFont="1" applyFill="1" applyBorder="1" applyAlignment="1">
      <alignment horizontal="center" vertical="center" wrapText="1"/>
    </xf>
    <xf numFmtId="49" fontId="14" fillId="37" borderId="13" xfId="0" applyNumberFormat="1" applyFont="1" applyFill="1" applyBorder="1" applyAlignment="1">
      <alignment horizontal="left" wrapText="1"/>
    </xf>
    <xf numFmtId="49" fontId="8" fillId="37" borderId="13" xfId="0" applyNumberFormat="1" applyFont="1" applyFill="1" applyBorder="1" applyAlignment="1">
      <alignment horizontal="center" vertical="center" wrapText="1"/>
    </xf>
    <xf numFmtId="49" fontId="9" fillId="37" borderId="13" xfId="0" applyNumberFormat="1" applyFont="1" applyFill="1" applyBorder="1" applyAlignment="1">
      <alignment horizontal="center" vertical="center" wrapText="1"/>
    </xf>
    <xf numFmtId="166" fontId="5" fillId="37" borderId="13" xfId="0" applyNumberFormat="1" applyFont="1" applyFill="1" applyBorder="1" applyAlignment="1">
      <alignment horizontal="center" vertical="center" wrapText="1"/>
    </xf>
    <xf numFmtId="49" fontId="5" fillId="37" borderId="23" xfId="0" applyNumberFormat="1" applyFont="1" applyFill="1" applyBorder="1" applyAlignment="1">
      <alignment horizontal="center"/>
    </xf>
    <xf numFmtId="2" fontId="11" fillId="37" borderId="24" xfId="0" applyNumberFormat="1" applyFont="1" applyFill="1" applyBorder="1" applyAlignment="1">
      <alignment horizontal="left" wrapText="1"/>
    </xf>
    <xf numFmtId="166" fontId="11" fillId="37" borderId="24" xfId="0" applyNumberFormat="1" applyFont="1" applyFill="1" applyBorder="1" applyAlignment="1">
      <alignment horizontal="center" wrapText="1"/>
    </xf>
    <xf numFmtId="49" fontId="16" fillId="37" borderId="25" xfId="0" applyNumberFormat="1" applyFont="1" applyFill="1" applyBorder="1" applyAlignment="1">
      <alignment horizontal="center" vertical="center" wrapText="1"/>
    </xf>
    <xf numFmtId="2" fontId="11" fillId="37" borderId="26" xfId="0" applyNumberFormat="1" applyFont="1" applyFill="1" applyBorder="1" applyAlignment="1">
      <alignment horizontal="left" wrapText="1"/>
    </xf>
    <xf numFmtId="49" fontId="16" fillId="37" borderId="27" xfId="0" applyNumberFormat="1" applyFont="1" applyFill="1" applyBorder="1" applyAlignment="1">
      <alignment horizontal="center" vertical="center" wrapText="1"/>
    </xf>
    <xf numFmtId="49" fontId="5" fillId="37" borderId="28" xfId="0" applyNumberFormat="1" applyFont="1" applyFill="1" applyBorder="1" applyAlignment="1">
      <alignment horizontal="center" vertical="center" wrapText="1"/>
    </xf>
    <xf numFmtId="49" fontId="5" fillId="37" borderId="29" xfId="0" applyNumberFormat="1" applyFont="1" applyFill="1" applyBorder="1" applyAlignment="1">
      <alignment horizontal="center" vertical="center" wrapText="1"/>
    </xf>
    <xf numFmtId="49" fontId="16" fillId="37" borderId="30" xfId="0" applyNumberFormat="1" applyFont="1" applyFill="1" applyBorder="1" applyAlignment="1">
      <alignment horizontal="center"/>
    </xf>
    <xf numFmtId="2" fontId="11" fillId="37" borderId="31" xfId="0" applyNumberFormat="1" applyFont="1" applyFill="1" applyBorder="1" applyAlignment="1">
      <alignment horizontal="left" wrapText="1"/>
    </xf>
    <xf numFmtId="49" fontId="10" fillId="37" borderId="13" xfId="0" applyNumberFormat="1" applyFont="1" applyFill="1" applyBorder="1" applyAlignment="1">
      <alignment horizontal="left" wrapText="1"/>
    </xf>
    <xf numFmtId="49" fontId="18" fillId="37" borderId="13" xfId="0" applyNumberFormat="1" applyFont="1" applyFill="1" applyBorder="1" applyAlignment="1">
      <alignment horizontal="center" wrapText="1"/>
    </xf>
    <xf numFmtId="167" fontId="18" fillId="37" borderId="13" xfId="0" applyNumberFormat="1" applyFont="1" applyFill="1" applyBorder="1" applyAlignment="1">
      <alignment horizontal="center" wrapText="1"/>
    </xf>
    <xf numFmtId="49" fontId="5" fillId="37" borderId="32" xfId="0" applyNumberFormat="1" applyFont="1" applyFill="1" applyBorder="1" applyAlignment="1">
      <alignment horizontal="center"/>
    </xf>
    <xf numFmtId="167" fontId="11" fillId="37" borderId="33" xfId="0" applyNumberFormat="1" applyFont="1" applyFill="1" applyBorder="1" applyAlignment="1">
      <alignment horizontal="center" wrapText="1"/>
    </xf>
    <xf numFmtId="49" fontId="10" fillId="37" borderId="13" xfId="0" applyNumberFormat="1" applyFont="1" applyFill="1" applyBorder="1" applyAlignment="1">
      <alignment horizontal="left" vertical="center" wrapText="1"/>
    </xf>
    <xf numFmtId="49" fontId="14" fillId="37" borderId="13" xfId="0" applyNumberFormat="1" applyFont="1" applyFill="1" applyBorder="1" applyAlignment="1">
      <alignment horizontal="left" vertical="center" wrapText="1"/>
    </xf>
    <xf numFmtId="167" fontId="11" fillId="37" borderId="13" xfId="0" applyNumberFormat="1" applyFont="1" applyFill="1" applyBorder="1" applyAlignment="1">
      <alignment horizontal="center" wrapText="1"/>
    </xf>
    <xf numFmtId="49" fontId="16" fillId="37" borderId="34" xfId="0" applyNumberFormat="1" applyFont="1" applyFill="1" applyBorder="1" applyAlignment="1">
      <alignment horizontal="center"/>
    </xf>
    <xf numFmtId="2" fontId="11" fillId="37" borderId="35" xfId="0" applyNumberFormat="1" applyFont="1" applyFill="1" applyBorder="1" applyAlignment="1">
      <alignment horizontal="center" wrapText="1"/>
    </xf>
    <xf numFmtId="49" fontId="3" fillId="37" borderId="11" xfId="0" applyNumberFormat="1" applyFont="1" applyFill="1" applyBorder="1" applyAlignment="1">
      <alignment horizontal="center"/>
    </xf>
    <xf numFmtId="49" fontId="10" fillId="37" borderId="13" xfId="0" applyNumberFormat="1" applyFont="1" applyFill="1" applyBorder="1" applyAlignment="1">
      <alignment horizontal="left" wrapText="1"/>
    </xf>
    <xf numFmtId="49" fontId="3" fillId="37" borderId="13" xfId="0" applyNumberFormat="1" applyFont="1" applyFill="1" applyBorder="1" applyAlignment="1">
      <alignment horizontal="center" wrapText="1"/>
    </xf>
    <xf numFmtId="167" fontId="18" fillId="37" borderId="35" xfId="0" applyNumberFormat="1" applyFont="1" applyFill="1" applyBorder="1" applyAlignment="1">
      <alignment horizontal="center" wrapText="1"/>
    </xf>
    <xf numFmtId="49" fontId="6" fillId="37" borderId="32" xfId="0" applyNumberFormat="1" applyFont="1" applyFill="1" applyBorder="1" applyAlignment="1">
      <alignment horizontal="center"/>
    </xf>
    <xf numFmtId="167" fontId="12" fillId="37" borderId="33" xfId="0" applyNumberFormat="1" applyFont="1" applyFill="1" applyBorder="1" applyAlignment="1">
      <alignment horizontal="center" wrapText="1"/>
    </xf>
    <xf numFmtId="49" fontId="5" fillId="37" borderId="36" xfId="0" applyNumberFormat="1" applyFont="1" applyFill="1" applyBorder="1" applyAlignment="1">
      <alignment horizontal="center"/>
    </xf>
    <xf numFmtId="49" fontId="16" fillId="37" borderId="34" xfId="0" applyNumberFormat="1" applyFont="1" applyFill="1" applyBorder="1" applyAlignment="1">
      <alignment horizontal="center"/>
    </xf>
    <xf numFmtId="49" fontId="20" fillId="37" borderId="31" xfId="0" applyNumberFormat="1" applyFont="1" applyFill="1" applyBorder="1" applyAlignment="1">
      <alignment horizontal="left" wrapText="1"/>
    </xf>
    <xf numFmtId="49" fontId="15" fillId="37" borderId="31" xfId="0" applyNumberFormat="1" applyFont="1" applyFill="1" applyBorder="1" applyAlignment="1">
      <alignment horizontal="center" wrapText="1"/>
    </xf>
    <xf numFmtId="166" fontId="11" fillId="37" borderId="37" xfId="0" applyNumberFormat="1" applyFont="1" applyFill="1" applyBorder="1" applyAlignment="1">
      <alignment horizontal="center" wrapText="1"/>
    </xf>
    <xf numFmtId="49" fontId="14" fillId="37" borderId="38" xfId="0" applyNumberFormat="1" applyFont="1" applyFill="1" applyBorder="1" applyAlignment="1">
      <alignment horizontal="left" wrapText="1"/>
    </xf>
    <xf numFmtId="49" fontId="21" fillId="37" borderId="35" xfId="0" applyNumberFormat="1" applyFont="1" applyFill="1" applyBorder="1" applyAlignment="1">
      <alignment horizontal="center" wrapText="1"/>
    </xf>
    <xf numFmtId="49" fontId="14" fillId="37" borderId="35" xfId="0" applyNumberFormat="1" applyFont="1" applyFill="1" applyBorder="1" applyAlignment="1">
      <alignment horizontal="center" wrapText="1"/>
    </xf>
    <xf numFmtId="49" fontId="3" fillId="37" borderId="35" xfId="0" applyNumberFormat="1" applyFont="1" applyFill="1" applyBorder="1" applyAlignment="1">
      <alignment horizontal="center" wrapText="1"/>
    </xf>
    <xf numFmtId="166" fontId="11" fillId="37" borderId="39" xfId="0" applyNumberFormat="1" applyFont="1" applyFill="1" applyBorder="1" applyAlignment="1">
      <alignment horizontal="center" wrapText="1"/>
    </xf>
    <xf numFmtId="49" fontId="5" fillId="37" borderId="14" xfId="0" applyNumberFormat="1" applyFont="1" applyFill="1" applyBorder="1" applyAlignment="1">
      <alignment horizontal="center"/>
    </xf>
    <xf numFmtId="166" fontId="18" fillId="37" borderId="20" xfId="0" applyNumberFormat="1" applyFont="1" applyFill="1" applyBorder="1" applyAlignment="1">
      <alignment horizontal="center" wrapText="1"/>
    </xf>
    <xf numFmtId="49" fontId="10" fillId="37" borderId="35" xfId="0" applyNumberFormat="1" applyFont="1" applyFill="1" applyBorder="1" applyAlignment="1">
      <alignment horizontal="left" vertical="center" wrapText="1"/>
    </xf>
    <xf numFmtId="49" fontId="18" fillId="37" borderId="35" xfId="0" applyNumberFormat="1" applyFont="1" applyFill="1" applyBorder="1" applyAlignment="1">
      <alignment horizontal="center" wrapText="1"/>
    </xf>
    <xf numFmtId="49" fontId="16" fillId="37" borderId="40" xfId="0" applyNumberFormat="1" applyFont="1" applyFill="1" applyBorder="1" applyAlignment="1">
      <alignment horizontal="center"/>
    </xf>
    <xf numFmtId="167" fontId="11" fillId="37" borderId="31" xfId="0" applyNumberFormat="1" applyFont="1" applyFill="1" applyBorder="1" applyAlignment="1">
      <alignment horizontal="center" wrapText="1"/>
    </xf>
    <xf numFmtId="4" fontId="3" fillId="34" borderId="41" xfId="0" applyNumberFormat="1" applyFont="1" applyFill="1" applyBorder="1" applyAlignment="1">
      <alignment horizontal="center" vertical="center" wrapText="1"/>
    </xf>
    <xf numFmtId="49" fontId="5" fillId="34" borderId="42" xfId="0" applyNumberFormat="1" applyFont="1" applyFill="1" applyBorder="1" applyAlignment="1">
      <alignment horizontal="center" vertical="center" wrapText="1"/>
    </xf>
    <xf numFmtId="166" fontId="18" fillId="37" borderId="13" xfId="0" applyNumberFormat="1" applyFont="1" applyFill="1" applyBorder="1" applyAlignment="1">
      <alignment horizontal="center" wrapText="1"/>
    </xf>
    <xf numFmtId="166" fontId="11" fillId="37" borderId="33" xfId="0" applyNumberFormat="1" applyFont="1" applyFill="1" applyBorder="1" applyAlignment="1">
      <alignment horizontal="center" wrapText="1"/>
    </xf>
    <xf numFmtId="166" fontId="11" fillId="37" borderId="31" xfId="0" applyNumberFormat="1" applyFont="1" applyFill="1" applyBorder="1" applyAlignment="1">
      <alignment horizontal="center" wrapText="1"/>
    </xf>
    <xf numFmtId="166" fontId="11" fillId="37" borderId="35" xfId="0" applyNumberFormat="1" applyFont="1" applyFill="1" applyBorder="1" applyAlignment="1">
      <alignment horizontal="center" wrapText="1"/>
    </xf>
    <xf numFmtId="166" fontId="18" fillId="37" borderId="35" xfId="0" applyNumberFormat="1" applyFont="1" applyFill="1" applyBorder="1" applyAlignment="1">
      <alignment horizontal="center" wrapText="1"/>
    </xf>
    <xf numFmtId="166" fontId="11" fillId="37" borderId="13" xfId="0" applyNumberFormat="1" applyFont="1" applyFill="1" applyBorder="1" applyAlignment="1">
      <alignment horizontal="center" wrapText="1"/>
    </xf>
    <xf numFmtId="166" fontId="11" fillId="34" borderId="43" xfId="0" applyNumberFormat="1" applyFont="1" applyFill="1" applyBorder="1" applyAlignment="1">
      <alignment horizontal="center" wrapText="1"/>
    </xf>
    <xf numFmtId="166" fontId="5" fillId="34" borderId="44" xfId="0" applyNumberFormat="1" applyFont="1" applyFill="1" applyBorder="1" applyAlignment="1">
      <alignment horizontal="center" wrapText="1"/>
    </xf>
    <xf numFmtId="166" fontId="11" fillId="37" borderId="45" xfId="0" applyNumberFormat="1" applyFont="1" applyFill="1" applyBorder="1" applyAlignment="1">
      <alignment horizontal="center" wrapText="1"/>
    </xf>
    <xf numFmtId="166" fontId="57" fillId="38" borderId="0" xfId="0" applyNumberFormat="1" applyFont="1" applyFill="1" applyBorder="1" applyAlignment="1">
      <alignment horizontal="center" wrapText="1"/>
    </xf>
    <xf numFmtId="166" fontId="57" fillId="34" borderId="0" xfId="0" applyNumberFormat="1" applyFont="1" applyFill="1" applyBorder="1" applyAlignment="1">
      <alignment horizontal="center" wrapText="1"/>
    </xf>
    <xf numFmtId="166" fontId="5" fillId="37" borderId="20" xfId="0" applyNumberFormat="1" applyFont="1" applyFill="1" applyBorder="1" applyAlignment="1">
      <alignment horizontal="center" vertical="center" wrapText="1"/>
    </xf>
    <xf numFmtId="166" fontId="11" fillId="37" borderId="46" xfId="0" applyNumberFormat="1" applyFont="1" applyFill="1" applyBorder="1" applyAlignment="1">
      <alignment horizontal="center" wrapText="1"/>
    </xf>
    <xf numFmtId="166" fontId="11" fillId="37" borderId="47" xfId="0" applyNumberFormat="1" applyFont="1" applyFill="1" applyBorder="1" applyAlignment="1">
      <alignment horizontal="center" wrapText="1"/>
    </xf>
    <xf numFmtId="166" fontId="11" fillId="37" borderId="48" xfId="0" applyNumberFormat="1" applyFont="1" applyFill="1" applyBorder="1" applyAlignment="1">
      <alignment horizontal="center" wrapText="1"/>
    </xf>
    <xf numFmtId="49" fontId="3" fillId="37" borderId="32" xfId="0" applyNumberFormat="1" applyFont="1" applyFill="1" applyBorder="1" applyAlignment="1">
      <alignment horizontal="center"/>
    </xf>
    <xf numFmtId="49" fontId="10" fillId="37" borderId="33" xfId="0" applyNumberFormat="1" applyFont="1" applyFill="1" applyBorder="1" applyAlignment="1">
      <alignment horizontal="left" wrapText="1"/>
    </xf>
    <xf numFmtId="49" fontId="3" fillId="37" borderId="33" xfId="0" applyNumberFormat="1" applyFont="1" applyFill="1" applyBorder="1" applyAlignment="1">
      <alignment horizontal="center" wrapText="1"/>
    </xf>
    <xf numFmtId="49" fontId="18" fillId="37" borderId="33" xfId="0" applyNumberFormat="1" applyFont="1" applyFill="1" applyBorder="1" applyAlignment="1">
      <alignment horizontal="center" wrapText="1"/>
    </xf>
    <xf numFmtId="167" fontId="18" fillId="37" borderId="33" xfId="0" applyNumberFormat="1" applyFont="1" applyFill="1" applyBorder="1" applyAlignment="1">
      <alignment horizontal="center" wrapText="1"/>
    </xf>
    <xf numFmtId="166" fontId="18" fillId="37" borderId="33" xfId="0" applyNumberFormat="1" applyFont="1" applyFill="1" applyBorder="1" applyAlignment="1">
      <alignment horizontal="center" wrapText="1"/>
    </xf>
    <xf numFmtId="166" fontId="18" fillId="37" borderId="21" xfId="0" applyNumberFormat="1" applyFont="1" applyFill="1" applyBorder="1" applyAlignment="1">
      <alignment horizontal="center" wrapText="1"/>
    </xf>
    <xf numFmtId="166" fontId="11" fillId="37" borderId="21" xfId="0" applyNumberFormat="1" applyFont="1" applyFill="1" applyBorder="1" applyAlignment="1">
      <alignment horizontal="center" wrapText="1"/>
    </xf>
    <xf numFmtId="166" fontId="11" fillId="37" borderId="20" xfId="0" applyNumberFormat="1" applyFont="1" applyFill="1" applyBorder="1" applyAlignment="1">
      <alignment horizontal="center" wrapText="1"/>
    </xf>
    <xf numFmtId="166" fontId="11" fillId="37" borderId="49" xfId="0" applyNumberFormat="1" applyFont="1" applyFill="1" applyBorder="1" applyAlignment="1">
      <alignment horizontal="center" wrapText="1"/>
    </xf>
    <xf numFmtId="166" fontId="18" fillId="37" borderId="49" xfId="0" applyNumberFormat="1" applyFont="1" applyFill="1" applyBorder="1" applyAlignment="1">
      <alignment horizontal="center" wrapText="1"/>
    </xf>
    <xf numFmtId="166" fontId="11" fillId="37" borderId="50" xfId="0" applyNumberFormat="1" applyFont="1" applyFill="1" applyBorder="1" applyAlignment="1">
      <alignment horizontal="center" wrapText="1"/>
    </xf>
    <xf numFmtId="49" fontId="3" fillId="37" borderId="51" xfId="0" applyNumberFormat="1" applyFont="1" applyFill="1" applyBorder="1" applyAlignment="1">
      <alignment horizontal="center"/>
    </xf>
    <xf numFmtId="49" fontId="3" fillId="37" borderId="34" xfId="0" applyNumberFormat="1" applyFont="1" applyFill="1" applyBorder="1" applyAlignment="1">
      <alignment horizontal="center"/>
    </xf>
    <xf numFmtId="49" fontId="3" fillId="37" borderId="25" xfId="0" applyNumberFormat="1" applyFont="1" applyFill="1" applyBorder="1" applyAlignment="1">
      <alignment horizontal="center"/>
    </xf>
    <xf numFmtId="49" fontId="3" fillId="37" borderId="52" xfId="0" applyNumberFormat="1" applyFont="1" applyFill="1" applyBorder="1" applyAlignment="1">
      <alignment horizontal="center" wrapText="1"/>
    </xf>
    <xf numFmtId="166" fontId="3" fillId="37" borderId="52" xfId="0" applyNumberFormat="1" applyFont="1" applyFill="1" applyBorder="1" applyAlignment="1">
      <alignment horizontal="center" wrapText="1"/>
    </xf>
    <xf numFmtId="166" fontId="18" fillId="37" borderId="53" xfId="0" applyNumberFormat="1" applyFont="1" applyFill="1" applyBorder="1" applyAlignment="1">
      <alignment horizontal="center" wrapText="1"/>
    </xf>
    <xf numFmtId="49" fontId="18" fillId="37" borderId="13" xfId="0" applyNumberFormat="1" applyFont="1" applyFill="1" applyBorder="1" applyAlignment="1">
      <alignment horizontal="left" wrapText="1"/>
    </xf>
    <xf numFmtId="49" fontId="18" fillId="37" borderId="52" xfId="0" applyNumberFormat="1" applyFont="1" applyFill="1" applyBorder="1" applyAlignment="1">
      <alignment horizontal="left" wrapText="1"/>
    </xf>
    <xf numFmtId="49" fontId="18" fillId="37" borderId="54" xfId="0" applyNumberFormat="1" applyFont="1" applyFill="1" applyBorder="1" applyAlignment="1">
      <alignment horizontal="left" wrapText="1"/>
    </xf>
    <xf numFmtId="49" fontId="3" fillId="37" borderId="54" xfId="0" applyNumberFormat="1" applyFont="1" applyFill="1" applyBorder="1" applyAlignment="1">
      <alignment horizontal="center" wrapText="1"/>
    </xf>
    <xf numFmtId="166" fontId="3" fillId="37" borderId="54" xfId="0" applyNumberFormat="1" applyFont="1" applyFill="1" applyBorder="1" applyAlignment="1">
      <alignment horizontal="center" wrapText="1"/>
    </xf>
    <xf numFmtId="166" fontId="18" fillId="37" borderId="55" xfId="0" applyNumberFormat="1" applyFont="1" applyFill="1" applyBorder="1" applyAlignment="1">
      <alignment horizontal="center" wrapText="1"/>
    </xf>
    <xf numFmtId="49" fontId="18" fillId="37" borderId="56" xfId="0" applyNumberFormat="1" applyFont="1" applyFill="1" applyBorder="1" applyAlignment="1">
      <alignment horizontal="left" wrapText="1"/>
    </xf>
    <xf numFmtId="166" fontId="3" fillId="37" borderId="56" xfId="0" applyNumberFormat="1" applyFont="1" applyFill="1" applyBorder="1" applyAlignment="1">
      <alignment horizontal="center" wrapText="1"/>
    </xf>
    <xf numFmtId="166" fontId="18" fillId="37" borderId="57" xfId="0" applyNumberFormat="1" applyFont="1" applyFill="1" applyBorder="1" applyAlignment="1">
      <alignment horizontal="center" wrapText="1"/>
    </xf>
    <xf numFmtId="166" fontId="18" fillId="37" borderId="58" xfId="0" applyNumberFormat="1" applyFont="1" applyFill="1" applyBorder="1" applyAlignment="1">
      <alignment horizontal="center" wrapText="1"/>
    </xf>
    <xf numFmtId="49" fontId="3" fillId="37" borderId="34" xfId="0" applyNumberFormat="1" applyFont="1" applyFill="1" applyBorder="1" applyAlignment="1">
      <alignment horizontal="center"/>
    </xf>
    <xf numFmtId="49" fontId="12" fillId="37" borderId="14" xfId="0" applyNumberFormat="1" applyFont="1" applyFill="1" applyBorder="1" applyAlignment="1">
      <alignment horizontal="left" wrapText="1"/>
    </xf>
    <xf numFmtId="49" fontId="12" fillId="37" borderId="59" xfId="0" applyNumberFormat="1" applyFont="1" applyFill="1" applyBorder="1" applyAlignment="1">
      <alignment horizontal="left" wrapText="1"/>
    </xf>
    <xf numFmtId="0" fontId="5" fillId="34" borderId="60" xfId="0" applyFont="1" applyFill="1" applyBorder="1" applyAlignment="1">
      <alignment horizontal="left" wrapText="1"/>
    </xf>
    <xf numFmtId="0" fontId="5" fillId="34" borderId="61" xfId="0" applyFont="1" applyFill="1" applyBorder="1" applyAlignment="1">
      <alignment horizontal="left" wrapText="1"/>
    </xf>
    <xf numFmtId="0" fontId="5" fillId="34" borderId="44" xfId="0" applyFont="1" applyFill="1" applyBorder="1" applyAlignment="1">
      <alignment horizontal="left" wrapText="1"/>
    </xf>
    <xf numFmtId="49" fontId="15" fillId="37" borderId="37" xfId="0" applyNumberFormat="1" applyFont="1" applyFill="1" applyBorder="1" applyAlignment="1">
      <alignment horizontal="center" vertical="top" wrapText="1"/>
    </xf>
    <xf numFmtId="49" fontId="15" fillId="37" borderId="62" xfId="0" applyNumberFormat="1" applyFont="1" applyFill="1" applyBorder="1" applyAlignment="1">
      <alignment horizontal="center" vertical="top" wrapText="1"/>
    </xf>
    <xf numFmtId="49" fontId="15" fillId="37" borderId="63" xfId="0" applyNumberFormat="1" applyFont="1" applyFill="1" applyBorder="1" applyAlignment="1">
      <alignment horizontal="center" vertical="top" wrapText="1"/>
    </xf>
    <xf numFmtId="49" fontId="15" fillId="37" borderId="39" xfId="0" applyNumberFormat="1" applyFont="1" applyFill="1" applyBorder="1" applyAlignment="1">
      <alignment horizontal="center" vertical="top" wrapText="1"/>
    </xf>
    <xf numFmtId="49" fontId="15" fillId="37" borderId="64" xfId="0" applyNumberFormat="1" applyFont="1" applyFill="1" applyBorder="1" applyAlignment="1">
      <alignment horizontal="center" vertical="top" wrapText="1"/>
    </xf>
    <xf numFmtId="49" fontId="15" fillId="37" borderId="38" xfId="0" applyNumberFormat="1" applyFont="1" applyFill="1" applyBorder="1" applyAlignment="1">
      <alignment horizontal="center" vertical="top" wrapText="1"/>
    </xf>
    <xf numFmtId="49" fontId="12" fillId="37" borderId="45" xfId="0" applyNumberFormat="1" applyFont="1" applyFill="1" applyBorder="1" applyAlignment="1">
      <alignment horizontal="left" wrapText="1"/>
    </xf>
    <xf numFmtId="49" fontId="12" fillId="37" borderId="15" xfId="0" applyNumberFormat="1" applyFont="1" applyFill="1" applyBorder="1" applyAlignment="1">
      <alignment horizontal="left" wrapText="1"/>
    </xf>
    <xf numFmtId="49" fontId="12" fillId="37" borderId="65" xfId="0" applyNumberFormat="1" applyFont="1" applyFill="1" applyBorder="1" applyAlignment="1">
      <alignment horizontal="left" wrapText="1"/>
    </xf>
    <xf numFmtId="49" fontId="11" fillId="37" borderId="27" xfId="0" applyNumberFormat="1" applyFont="1" applyFill="1" applyBorder="1" applyAlignment="1">
      <alignment horizontal="left" wrapText="1"/>
    </xf>
    <xf numFmtId="49" fontId="11" fillId="37" borderId="28" xfId="0" applyNumberFormat="1" applyFont="1" applyFill="1" applyBorder="1" applyAlignment="1">
      <alignment horizontal="left" wrapText="1"/>
    </xf>
    <xf numFmtId="49" fontId="11" fillId="37" borderId="29" xfId="0" applyNumberFormat="1" applyFont="1" applyFill="1" applyBorder="1" applyAlignment="1">
      <alignment horizontal="left" wrapText="1"/>
    </xf>
    <xf numFmtId="49" fontId="3" fillId="37" borderId="51" xfId="0" applyNumberFormat="1" applyFont="1" applyFill="1" applyBorder="1" applyAlignment="1">
      <alignment horizontal="center"/>
    </xf>
    <xf numFmtId="49" fontId="3" fillId="37" borderId="25" xfId="0" applyNumberFormat="1" applyFont="1" applyFill="1" applyBorder="1" applyAlignment="1">
      <alignment horizontal="center"/>
    </xf>
    <xf numFmtId="49" fontId="3" fillId="37" borderId="34" xfId="0" applyNumberFormat="1" applyFont="1" applyFill="1" applyBorder="1" applyAlignment="1">
      <alignment horizontal="center"/>
    </xf>
    <xf numFmtId="49" fontId="7" fillId="37" borderId="66" xfId="0" applyNumberFormat="1" applyFont="1" applyFill="1" applyBorder="1" applyAlignment="1">
      <alignment horizontal="center" wrapText="1"/>
    </xf>
    <xf numFmtId="49" fontId="7" fillId="37" borderId="35" xfId="0" applyNumberFormat="1" applyFont="1" applyFill="1" applyBorder="1" applyAlignment="1">
      <alignment horizontal="center" wrapText="1"/>
    </xf>
    <xf numFmtId="49" fontId="7" fillId="37" borderId="66" xfId="0" applyNumberFormat="1" applyFont="1" applyFill="1" applyBorder="1" applyAlignment="1">
      <alignment horizontal="left" wrapText="1"/>
    </xf>
    <xf numFmtId="49" fontId="7" fillId="37" borderId="35" xfId="0" applyNumberFormat="1" applyFont="1" applyFill="1" applyBorder="1" applyAlignment="1">
      <alignment horizontal="left" wrapText="1"/>
    </xf>
    <xf numFmtId="49" fontId="18" fillId="37" borderId="66" xfId="0" applyNumberFormat="1" applyFont="1" applyFill="1" applyBorder="1" applyAlignment="1">
      <alignment horizontal="left" wrapText="1"/>
    </xf>
    <xf numFmtId="49" fontId="18" fillId="37" borderId="35" xfId="0" applyNumberFormat="1" applyFont="1" applyFill="1" applyBorder="1" applyAlignment="1">
      <alignment horizontal="left" wrapText="1"/>
    </xf>
    <xf numFmtId="49" fontId="11" fillId="37" borderId="24" xfId="0" applyNumberFormat="1" applyFont="1" applyFill="1" applyBorder="1" applyAlignment="1">
      <alignment horizontal="left" wrapText="1"/>
    </xf>
    <xf numFmtId="49" fontId="5" fillId="37" borderId="67" xfId="0" applyNumberFormat="1" applyFont="1" applyFill="1" applyBorder="1" applyAlignment="1">
      <alignment horizontal="center" vertical="center" wrapText="1"/>
    </xf>
    <xf numFmtId="49" fontId="5" fillId="37" borderId="0" xfId="0" applyNumberFormat="1" applyFont="1" applyFill="1" applyBorder="1" applyAlignment="1">
      <alignment horizontal="center" vertical="center" wrapText="1"/>
    </xf>
    <xf numFmtId="49" fontId="5" fillId="37" borderId="42" xfId="0" applyNumberFormat="1" applyFont="1" applyFill="1" applyBorder="1" applyAlignment="1">
      <alignment horizontal="center" vertical="center" wrapText="1"/>
    </xf>
    <xf numFmtId="49" fontId="15" fillId="37" borderId="68" xfId="0" applyNumberFormat="1" applyFont="1" applyFill="1" applyBorder="1" applyAlignment="1">
      <alignment horizontal="center" wrapText="1"/>
    </xf>
    <xf numFmtId="49" fontId="15" fillId="37" borderId="62" xfId="0" applyNumberFormat="1" applyFont="1" applyFill="1" applyBorder="1" applyAlignment="1">
      <alignment horizontal="center" wrapText="1"/>
    </xf>
    <xf numFmtId="49" fontId="15" fillId="37" borderId="63" xfId="0" applyNumberFormat="1" applyFont="1" applyFill="1" applyBorder="1" applyAlignment="1">
      <alignment horizontal="center" wrapText="1"/>
    </xf>
    <xf numFmtId="49" fontId="12" fillId="37" borderId="32" xfId="0" applyNumberFormat="1" applyFont="1" applyFill="1" applyBorder="1" applyAlignment="1">
      <alignment horizontal="left" wrapText="1"/>
    </xf>
    <xf numFmtId="0" fontId="18" fillId="37" borderId="66" xfId="0" applyNumberFormat="1" applyFont="1" applyFill="1" applyBorder="1" applyAlignment="1">
      <alignment horizontal="left" wrapText="1"/>
    </xf>
    <xf numFmtId="0" fontId="18" fillId="37" borderId="35" xfId="0" applyNumberFormat="1" applyFont="1" applyFill="1" applyBorder="1" applyAlignment="1">
      <alignment horizontal="left" wrapText="1"/>
    </xf>
    <xf numFmtId="49" fontId="3" fillId="34" borderId="69" xfId="0" applyNumberFormat="1" applyFont="1" applyFill="1" applyBorder="1" applyAlignment="1">
      <alignment horizontal="center" vertical="center" wrapText="1"/>
    </xf>
    <xf numFmtId="49" fontId="3" fillId="34" borderId="7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17" fillId="34" borderId="0" xfId="0" applyNumberFormat="1" applyFont="1" applyFill="1" applyAlignment="1">
      <alignment horizontal="center" vertical="top"/>
    </xf>
    <xf numFmtId="0" fontId="17" fillId="34" borderId="0" xfId="0" applyFont="1" applyFill="1" applyAlignment="1">
      <alignment horizontal="center"/>
    </xf>
    <xf numFmtId="49" fontId="5" fillId="34" borderId="0" xfId="0" applyNumberFormat="1" applyFont="1" applyFill="1" applyBorder="1" applyAlignment="1">
      <alignment horizontal="center" vertical="center" wrapText="1"/>
    </xf>
    <xf numFmtId="49" fontId="14" fillId="34" borderId="13" xfId="0" applyNumberFormat="1" applyFont="1" applyFill="1" applyBorder="1" applyAlignment="1">
      <alignment horizontal="center" wrapText="1"/>
    </xf>
    <xf numFmtId="4" fontId="3" fillId="34" borderId="71" xfId="0" applyNumberFormat="1" applyFont="1" applyFill="1" applyBorder="1" applyAlignment="1">
      <alignment horizontal="center" vertical="center" wrapText="1"/>
    </xf>
    <xf numFmtId="4" fontId="3" fillId="34" borderId="7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0" fillId="34" borderId="73" xfId="0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right"/>
    </xf>
    <xf numFmtId="49" fontId="19" fillId="34" borderId="0" xfId="0" applyNumberFormat="1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view="pageBreakPreview" zoomScaleSheetLayoutView="100" zoomScalePageLayoutView="0" workbookViewId="0" topLeftCell="A1">
      <selection activeCell="D5" sqref="D5:I5"/>
    </sheetView>
  </sheetViews>
  <sheetFormatPr defaultColWidth="9.00390625" defaultRowHeight="12.75"/>
  <cols>
    <col min="1" max="1" width="9.875" style="15" customWidth="1"/>
    <col min="2" max="2" width="53.75390625" style="18" customWidth="1"/>
    <col min="3" max="3" width="9.00390625" style="23" customWidth="1"/>
    <col min="4" max="4" width="11.25390625" style="23" customWidth="1"/>
    <col min="5" max="5" width="8.00390625" style="23" customWidth="1"/>
    <col min="6" max="6" width="8.75390625" style="23" customWidth="1"/>
    <col min="7" max="8" width="9.75390625" style="23" customWidth="1"/>
    <col min="9" max="9" width="10.25390625" style="37" customWidth="1"/>
    <col min="10" max="10" width="25.375" style="1" customWidth="1"/>
    <col min="11" max="16384" width="9.125" style="1" customWidth="1"/>
  </cols>
  <sheetData>
    <row r="1" spans="2:11" ht="15.75">
      <c r="B1" s="16"/>
      <c r="C1" s="17"/>
      <c r="D1" s="186" t="s">
        <v>21</v>
      </c>
      <c r="E1" s="186"/>
      <c r="F1" s="186"/>
      <c r="G1" s="186"/>
      <c r="H1" s="186"/>
      <c r="I1" s="186"/>
      <c r="J1" s="5"/>
      <c r="K1" s="5"/>
    </row>
    <row r="2" spans="2:11" ht="15.75">
      <c r="B2" s="16"/>
      <c r="C2" s="186" t="s">
        <v>29</v>
      </c>
      <c r="D2" s="186"/>
      <c r="E2" s="186"/>
      <c r="F2" s="186"/>
      <c r="G2" s="186"/>
      <c r="H2" s="186"/>
      <c r="I2" s="186"/>
      <c r="J2" s="5"/>
      <c r="K2" s="5"/>
    </row>
    <row r="3" spans="2:11" ht="15.75">
      <c r="B3" s="186" t="s">
        <v>35</v>
      </c>
      <c r="C3" s="186"/>
      <c r="D3" s="186"/>
      <c r="E3" s="186"/>
      <c r="F3" s="186"/>
      <c r="G3" s="186"/>
      <c r="H3" s="186"/>
      <c r="I3" s="186"/>
      <c r="J3" s="5"/>
      <c r="K3" s="5"/>
    </row>
    <row r="4" spans="2:11" ht="15.75">
      <c r="B4" s="186" t="s">
        <v>36</v>
      </c>
      <c r="C4" s="186"/>
      <c r="D4" s="186"/>
      <c r="E4" s="186"/>
      <c r="F4" s="186"/>
      <c r="G4" s="186"/>
      <c r="H4" s="186"/>
      <c r="I4" s="186"/>
      <c r="J4" s="5"/>
      <c r="K4" s="5"/>
    </row>
    <row r="5" spans="2:11" ht="15.75">
      <c r="B5" s="16"/>
      <c r="C5" s="17"/>
      <c r="D5" s="186" t="s">
        <v>110</v>
      </c>
      <c r="E5" s="186"/>
      <c r="F5" s="186"/>
      <c r="G5" s="186"/>
      <c r="H5" s="186"/>
      <c r="I5" s="186"/>
      <c r="J5" s="5"/>
      <c r="K5" s="5"/>
    </row>
    <row r="6" spans="2:11" ht="15.75">
      <c r="B6" s="16"/>
      <c r="C6" s="186" t="s">
        <v>55</v>
      </c>
      <c r="D6" s="186"/>
      <c r="E6" s="186"/>
      <c r="F6" s="186"/>
      <c r="G6" s="186"/>
      <c r="H6" s="186"/>
      <c r="I6" s="186"/>
      <c r="J6" s="5"/>
      <c r="K6" s="5"/>
    </row>
    <row r="7" spans="2:11" ht="15.75">
      <c r="B7" s="16"/>
      <c r="C7" s="5"/>
      <c r="D7" s="186" t="s">
        <v>79</v>
      </c>
      <c r="E7" s="186"/>
      <c r="F7" s="186"/>
      <c r="G7" s="186"/>
      <c r="H7" s="186"/>
      <c r="I7" s="186"/>
      <c r="J7" s="5"/>
      <c r="K7" s="5"/>
    </row>
    <row r="8" spans="3:9" ht="15.75">
      <c r="C8" s="19"/>
      <c r="D8" s="187" t="s">
        <v>109</v>
      </c>
      <c r="E8" s="187"/>
      <c r="F8" s="187"/>
      <c r="G8" s="187"/>
      <c r="H8" s="187"/>
      <c r="I8" s="187"/>
    </row>
    <row r="9" spans="3:9" ht="12.75">
      <c r="C9" s="20"/>
      <c r="D9" s="20"/>
      <c r="E9" s="20"/>
      <c r="F9" s="20"/>
      <c r="G9" s="20"/>
      <c r="H9" s="20"/>
      <c r="I9" s="20"/>
    </row>
    <row r="10" spans="1:9" ht="18.75">
      <c r="A10" s="178" t="s">
        <v>0</v>
      </c>
      <c r="B10" s="178"/>
      <c r="C10" s="178"/>
      <c r="D10" s="178"/>
      <c r="E10" s="178"/>
      <c r="F10" s="178"/>
      <c r="G10" s="178"/>
      <c r="H10" s="178"/>
      <c r="I10" s="178"/>
    </row>
    <row r="11" spans="1:9" ht="18.75">
      <c r="A11" s="179" t="s">
        <v>1</v>
      </c>
      <c r="B11" s="179"/>
      <c r="C11" s="179"/>
      <c r="D11" s="179"/>
      <c r="E11" s="179"/>
      <c r="F11" s="179"/>
      <c r="G11" s="179"/>
      <c r="H11" s="179"/>
      <c r="I11" s="179"/>
    </row>
    <row r="12" spans="1:9" ht="18.75">
      <c r="A12" s="179" t="s">
        <v>56</v>
      </c>
      <c r="B12" s="179"/>
      <c r="C12" s="179"/>
      <c r="D12" s="179"/>
      <c r="E12" s="179"/>
      <c r="F12" s="179"/>
      <c r="G12" s="179"/>
      <c r="H12" s="179"/>
      <c r="I12" s="179"/>
    </row>
    <row r="13" spans="1:9" ht="18.75">
      <c r="A13" s="179" t="s">
        <v>2</v>
      </c>
      <c r="B13" s="179"/>
      <c r="C13" s="179"/>
      <c r="D13" s="179"/>
      <c r="E13" s="179"/>
      <c r="F13" s="179"/>
      <c r="G13" s="179"/>
      <c r="H13" s="179"/>
      <c r="I13" s="179"/>
    </row>
    <row r="14" spans="1:11" ht="14.25" customHeight="1" thickBot="1">
      <c r="A14" s="21"/>
      <c r="B14" s="22"/>
      <c r="I14" s="38" t="s">
        <v>3</v>
      </c>
      <c r="J14" s="6"/>
      <c r="K14" s="6"/>
    </row>
    <row r="15" spans="1:11" ht="27.75" customHeight="1" thickBot="1" thickTop="1">
      <c r="A15" s="175" t="s">
        <v>4</v>
      </c>
      <c r="B15" s="177" t="s">
        <v>39</v>
      </c>
      <c r="C15" s="177" t="s">
        <v>5</v>
      </c>
      <c r="D15" s="177" t="s">
        <v>6</v>
      </c>
      <c r="E15" s="177" t="s">
        <v>7</v>
      </c>
      <c r="F15" s="177" t="s">
        <v>24</v>
      </c>
      <c r="G15" s="182" t="s">
        <v>57</v>
      </c>
      <c r="H15" s="183"/>
      <c r="I15" s="184" t="s">
        <v>34</v>
      </c>
      <c r="J15" s="7"/>
      <c r="K15" s="7"/>
    </row>
    <row r="16" spans="1:11" ht="14.25" thickBot="1" thickTop="1">
      <c r="A16" s="176"/>
      <c r="B16" s="177"/>
      <c r="C16" s="177"/>
      <c r="D16" s="177"/>
      <c r="E16" s="177"/>
      <c r="F16" s="177"/>
      <c r="G16" s="24" t="s">
        <v>28</v>
      </c>
      <c r="H16" s="93" t="s">
        <v>8</v>
      </c>
      <c r="I16" s="185"/>
      <c r="J16" s="7"/>
      <c r="K16" s="7"/>
    </row>
    <row r="17" spans="1:9" ht="16.5" thickTop="1">
      <c r="A17" s="25" t="s">
        <v>22</v>
      </c>
      <c r="B17" s="180" t="s">
        <v>9</v>
      </c>
      <c r="C17" s="180"/>
      <c r="D17" s="180"/>
      <c r="E17" s="180"/>
      <c r="F17" s="180"/>
      <c r="G17" s="26"/>
      <c r="H17" s="94"/>
      <c r="I17" s="27"/>
    </row>
    <row r="18" spans="1:11" ht="15.75">
      <c r="A18" s="25" t="s">
        <v>14</v>
      </c>
      <c r="B18" s="181" t="s">
        <v>77</v>
      </c>
      <c r="C18" s="181"/>
      <c r="D18" s="181"/>
      <c r="E18" s="181"/>
      <c r="F18" s="28"/>
      <c r="G18" s="29"/>
      <c r="H18" s="29"/>
      <c r="I18" s="39"/>
      <c r="J18" s="8"/>
      <c r="K18" s="8"/>
    </row>
    <row r="19" spans="1:11" ht="36.75" customHeight="1">
      <c r="A19" s="156" t="s">
        <v>23</v>
      </c>
      <c r="B19" s="173" t="s">
        <v>53</v>
      </c>
      <c r="C19" s="125" t="s">
        <v>11</v>
      </c>
      <c r="D19" s="125" t="s">
        <v>40</v>
      </c>
      <c r="E19" s="125" t="s">
        <v>41</v>
      </c>
      <c r="F19" s="125" t="s">
        <v>30</v>
      </c>
      <c r="G19" s="126">
        <v>0</v>
      </c>
      <c r="H19" s="126">
        <v>36.1</v>
      </c>
      <c r="I19" s="127">
        <f aca="true" t="shared" si="0" ref="I19:I30">G19+H19</f>
        <v>36.1</v>
      </c>
      <c r="J19" s="9"/>
      <c r="K19" s="9"/>
    </row>
    <row r="20" spans="1:11" ht="45.75" customHeight="1">
      <c r="A20" s="158"/>
      <c r="B20" s="174"/>
      <c r="C20" s="125" t="s">
        <v>11</v>
      </c>
      <c r="D20" s="125" t="s">
        <v>40</v>
      </c>
      <c r="E20" s="125" t="s">
        <v>41</v>
      </c>
      <c r="F20" s="125" t="s">
        <v>27</v>
      </c>
      <c r="G20" s="126">
        <v>0</v>
      </c>
      <c r="H20" s="126">
        <v>13.9</v>
      </c>
      <c r="I20" s="127">
        <f t="shared" si="0"/>
        <v>13.9</v>
      </c>
      <c r="J20" s="9"/>
      <c r="K20" s="9"/>
    </row>
    <row r="21" spans="1:11" ht="25.5">
      <c r="A21" s="42" t="s">
        <v>38</v>
      </c>
      <c r="B21" s="128" t="s">
        <v>97</v>
      </c>
      <c r="C21" s="43" t="s">
        <v>11</v>
      </c>
      <c r="D21" s="43" t="s">
        <v>61</v>
      </c>
      <c r="E21" s="43" t="s">
        <v>41</v>
      </c>
      <c r="F21" s="43"/>
      <c r="G21" s="45">
        <v>0</v>
      </c>
      <c r="H21" s="45">
        <f>H22+H23+H24+H25+H26+H27</f>
        <v>500</v>
      </c>
      <c r="I21" s="88">
        <f t="shared" si="0"/>
        <v>500</v>
      </c>
      <c r="J21" s="9"/>
      <c r="K21" s="9"/>
    </row>
    <row r="22" spans="1:11" ht="12.75">
      <c r="A22" s="122"/>
      <c r="B22" s="129" t="s">
        <v>98</v>
      </c>
      <c r="C22" s="125" t="s">
        <v>11</v>
      </c>
      <c r="D22" s="125" t="s">
        <v>61</v>
      </c>
      <c r="E22" s="125" t="s">
        <v>41</v>
      </c>
      <c r="F22" s="125" t="s">
        <v>27</v>
      </c>
      <c r="G22" s="126">
        <v>0</v>
      </c>
      <c r="H22" s="126">
        <v>70</v>
      </c>
      <c r="I22" s="127">
        <f t="shared" si="0"/>
        <v>70</v>
      </c>
      <c r="J22" s="9"/>
      <c r="K22" s="9"/>
    </row>
    <row r="23" spans="1:11" ht="12.75">
      <c r="A23" s="124"/>
      <c r="B23" s="130" t="s">
        <v>99</v>
      </c>
      <c r="C23" s="131" t="s">
        <v>11</v>
      </c>
      <c r="D23" s="131" t="s">
        <v>61</v>
      </c>
      <c r="E23" s="131" t="s">
        <v>41</v>
      </c>
      <c r="F23" s="131" t="s">
        <v>30</v>
      </c>
      <c r="G23" s="132">
        <v>0</v>
      </c>
      <c r="H23" s="132">
        <v>2.3</v>
      </c>
      <c r="I23" s="133">
        <f t="shared" si="0"/>
        <v>2.3</v>
      </c>
      <c r="J23" s="9"/>
      <c r="K23" s="9"/>
    </row>
    <row r="24" spans="1:11" ht="12.75">
      <c r="A24" s="124"/>
      <c r="B24" s="130" t="s">
        <v>100</v>
      </c>
      <c r="C24" s="131" t="s">
        <v>11</v>
      </c>
      <c r="D24" s="131" t="s">
        <v>61</v>
      </c>
      <c r="E24" s="131" t="s">
        <v>41</v>
      </c>
      <c r="F24" s="131" t="s">
        <v>30</v>
      </c>
      <c r="G24" s="132">
        <v>0</v>
      </c>
      <c r="H24" s="132">
        <v>24.8</v>
      </c>
      <c r="I24" s="133">
        <f t="shared" si="0"/>
        <v>24.8</v>
      </c>
      <c r="J24" s="9"/>
      <c r="K24" s="9"/>
    </row>
    <row r="25" spans="1:11" ht="12.75">
      <c r="A25" s="124"/>
      <c r="B25" s="130" t="s">
        <v>101</v>
      </c>
      <c r="C25" s="131" t="s">
        <v>11</v>
      </c>
      <c r="D25" s="131" t="s">
        <v>61</v>
      </c>
      <c r="E25" s="131" t="s">
        <v>41</v>
      </c>
      <c r="F25" s="131" t="s">
        <v>30</v>
      </c>
      <c r="G25" s="132">
        <v>0</v>
      </c>
      <c r="H25" s="132">
        <v>174.4</v>
      </c>
      <c r="I25" s="133">
        <f t="shared" si="0"/>
        <v>174.4</v>
      </c>
      <c r="J25" s="9"/>
      <c r="K25" s="9"/>
    </row>
    <row r="26" spans="1:11" ht="12.75">
      <c r="A26" s="124"/>
      <c r="B26" s="130" t="s">
        <v>102</v>
      </c>
      <c r="C26" s="131" t="s">
        <v>11</v>
      </c>
      <c r="D26" s="131" t="s">
        <v>61</v>
      </c>
      <c r="E26" s="131" t="s">
        <v>41</v>
      </c>
      <c r="F26" s="131" t="s">
        <v>30</v>
      </c>
      <c r="G26" s="132">
        <v>0</v>
      </c>
      <c r="H26" s="132">
        <v>198.5</v>
      </c>
      <c r="I26" s="133">
        <f t="shared" si="0"/>
        <v>198.5</v>
      </c>
      <c r="J26" s="9"/>
      <c r="K26" s="9"/>
    </row>
    <row r="27" spans="1:11" ht="12.75">
      <c r="A27" s="123"/>
      <c r="B27" s="134" t="s">
        <v>103</v>
      </c>
      <c r="C27" s="131" t="s">
        <v>11</v>
      </c>
      <c r="D27" s="131" t="s">
        <v>61</v>
      </c>
      <c r="E27" s="131" t="s">
        <v>41</v>
      </c>
      <c r="F27" s="131" t="s">
        <v>30</v>
      </c>
      <c r="G27" s="135">
        <v>0</v>
      </c>
      <c r="H27" s="135">
        <v>30</v>
      </c>
      <c r="I27" s="136">
        <f t="shared" si="0"/>
        <v>30</v>
      </c>
      <c r="J27" s="9"/>
      <c r="K27" s="9"/>
    </row>
    <row r="28" spans="1:11" ht="50.25" customHeight="1">
      <c r="A28" s="42" t="s">
        <v>44</v>
      </c>
      <c r="B28" s="128" t="s">
        <v>62</v>
      </c>
      <c r="C28" s="43" t="s">
        <v>11</v>
      </c>
      <c r="D28" s="43" t="s">
        <v>52</v>
      </c>
      <c r="E28" s="43" t="s">
        <v>41</v>
      </c>
      <c r="F28" s="43" t="s">
        <v>30</v>
      </c>
      <c r="G28" s="45">
        <v>0</v>
      </c>
      <c r="H28" s="45">
        <v>50</v>
      </c>
      <c r="I28" s="88">
        <f t="shared" si="0"/>
        <v>50</v>
      </c>
      <c r="J28" s="9"/>
      <c r="K28" s="9"/>
    </row>
    <row r="29" spans="1:11" ht="16.5" customHeight="1">
      <c r="A29" s="156" t="s">
        <v>51</v>
      </c>
      <c r="B29" s="163" t="s">
        <v>80</v>
      </c>
      <c r="C29" s="43" t="s">
        <v>11</v>
      </c>
      <c r="D29" s="43" t="s">
        <v>43</v>
      </c>
      <c r="E29" s="43" t="s">
        <v>41</v>
      </c>
      <c r="F29" s="43" t="s">
        <v>30</v>
      </c>
      <c r="G29" s="45">
        <v>0</v>
      </c>
      <c r="H29" s="45">
        <v>800</v>
      </c>
      <c r="I29" s="88">
        <f t="shared" si="0"/>
        <v>800</v>
      </c>
      <c r="J29" s="9"/>
      <c r="K29" s="9"/>
    </row>
    <row r="30" spans="1:11" ht="12.75">
      <c r="A30" s="158"/>
      <c r="B30" s="164"/>
      <c r="C30" s="43" t="s">
        <v>11</v>
      </c>
      <c r="D30" s="43" t="s">
        <v>90</v>
      </c>
      <c r="E30" s="43" t="s">
        <v>41</v>
      </c>
      <c r="F30" s="43" t="s">
        <v>30</v>
      </c>
      <c r="G30" s="45">
        <f>3571+1870.7</f>
        <v>5441.7</v>
      </c>
      <c r="H30" s="45">
        <v>0</v>
      </c>
      <c r="I30" s="88">
        <f t="shared" si="0"/>
        <v>5441.7</v>
      </c>
      <c r="J30" s="9"/>
      <c r="K30" s="9"/>
    </row>
    <row r="31" spans="1:11" ht="16.5" thickBot="1">
      <c r="A31" s="46"/>
      <c r="B31" s="47" t="s">
        <v>78</v>
      </c>
      <c r="C31" s="44"/>
      <c r="D31" s="48"/>
      <c r="E31" s="49"/>
      <c r="F31" s="44"/>
      <c r="G31" s="50">
        <f>SUM(G19:G30)</f>
        <v>5441.7</v>
      </c>
      <c r="H31" s="50">
        <f>H19+H20+H21+H28+H29</f>
        <v>1400</v>
      </c>
      <c r="I31" s="106">
        <f>H31+G31</f>
        <v>6841.7</v>
      </c>
      <c r="J31" s="4"/>
      <c r="K31" s="4"/>
    </row>
    <row r="32" spans="1:11" ht="16.5" thickBot="1">
      <c r="A32" s="51"/>
      <c r="B32" s="165" t="s">
        <v>12</v>
      </c>
      <c r="C32" s="165"/>
      <c r="D32" s="165"/>
      <c r="E32" s="165"/>
      <c r="F32" s="165"/>
      <c r="G32" s="53">
        <f>G31</f>
        <v>5441.7</v>
      </c>
      <c r="H32" s="53">
        <f>H31</f>
        <v>1400</v>
      </c>
      <c r="I32" s="107">
        <f>G32+H32</f>
        <v>6841.7</v>
      </c>
      <c r="J32" s="10"/>
      <c r="K32" s="10"/>
    </row>
    <row r="33" spans="1:11" ht="16.5" thickBot="1">
      <c r="A33" s="54" t="s">
        <v>25</v>
      </c>
      <c r="B33" s="166" t="s">
        <v>13</v>
      </c>
      <c r="C33" s="167"/>
      <c r="D33" s="167"/>
      <c r="E33" s="167"/>
      <c r="F33" s="168"/>
      <c r="G33" s="55"/>
      <c r="H33" s="55"/>
      <c r="I33" s="108"/>
      <c r="J33" s="10"/>
      <c r="K33" s="10"/>
    </row>
    <row r="34" spans="1:11" ht="16.5" thickBot="1">
      <c r="A34" s="56" t="s">
        <v>10</v>
      </c>
      <c r="B34" s="57" t="s">
        <v>46</v>
      </c>
      <c r="C34" s="57"/>
      <c r="D34" s="57"/>
      <c r="E34" s="57"/>
      <c r="F34" s="58"/>
      <c r="G34" s="52"/>
      <c r="H34" s="52"/>
      <c r="I34" s="107"/>
      <c r="J34" s="10"/>
      <c r="K34" s="10"/>
    </row>
    <row r="35" spans="1:11" ht="15.75">
      <c r="A35" s="59" t="s">
        <v>47</v>
      </c>
      <c r="B35" s="169" t="s">
        <v>31</v>
      </c>
      <c r="C35" s="170"/>
      <c r="D35" s="170"/>
      <c r="E35" s="170"/>
      <c r="F35" s="171"/>
      <c r="G35" s="60"/>
      <c r="H35" s="60"/>
      <c r="I35" s="109"/>
      <c r="J35" s="10"/>
      <c r="K35" s="10"/>
    </row>
    <row r="36" spans="1:11" ht="15.75">
      <c r="A36" s="42" t="s">
        <v>48</v>
      </c>
      <c r="B36" s="61" t="s">
        <v>37</v>
      </c>
      <c r="C36" s="43" t="s">
        <v>32</v>
      </c>
      <c r="D36" s="62" t="s">
        <v>42</v>
      </c>
      <c r="E36" s="43" t="s">
        <v>45</v>
      </c>
      <c r="F36" s="43" t="s">
        <v>15</v>
      </c>
      <c r="G36" s="63">
        <v>0</v>
      </c>
      <c r="H36" s="95">
        <v>500</v>
      </c>
      <c r="I36" s="88">
        <f>G36+H36</f>
        <v>500</v>
      </c>
      <c r="J36" s="10"/>
      <c r="K36" s="10"/>
    </row>
    <row r="37" spans="1:11" ht="26.25">
      <c r="A37" s="42" t="s">
        <v>54</v>
      </c>
      <c r="B37" s="61" t="s">
        <v>58</v>
      </c>
      <c r="C37" s="43" t="s">
        <v>32</v>
      </c>
      <c r="D37" s="62" t="s">
        <v>42</v>
      </c>
      <c r="E37" s="43" t="s">
        <v>45</v>
      </c>
      <c r="F37" s="43" t="s">
        <v>15</v>
      </c>
      <c r="G37" s="63">
        <v>0</v>
      </c>
      <c r="H37" s="95">
        <v>200</v>
      </c>
      <c r="I37" s="88">
        <f>G37+H37</f>
        <v>200</v>
      </c>
      <c r="J37" s="10"/>
      <c r="K37" s="10"/>
    </row>
    <row r="38" spans="1:11" ht="27" thickBot="1">
      <c r="A38" s="110" t="s">
        <v>91</v>
      </c>
      <c r="B38" s="111" t="s">
        <v>104</v>
      </c>
      <c r="C38" s="112" t="s">
        <v>32</v>
      </c>
      <c r="D38" s="113" t="s">
        <v>108</v>
      </c>
      <c r="E38" s="112" t="s">
        <v>107</v>
      </c>
      <c r="F38" s="112" t="s">
        <v>106</v>
      </c>
      <c r="G38" s="114">
        <v>0</v>
      </c>
      <c r="H38" s="115">
        <f>420+120</f>
        <v>540</v>
      </c>
      <c r="I38" s="116">
        <f>G38+H38</f>
        <v>540</v>
      </c>
      <c r="J38" s="10"/>
      <c r="K38" s="10"/>
    </row>
    <row r="39" spans="1:11" ht="16.5" thickBot="1">
      <c r="A39" s="64"/>
      <c r="B39" s="139" t="s">
        <v>33</v>
      </c>
      <c r="C39" s="139"/>
      <c r="D39" s="139"/>
      <c r="E39" s="139"/>
      <c r="F39" s="172"/>
      <c r="G39" s="65">
        <v>0</v>
      </c>
      <c r="H39" s="96">
        <f>H36+H37+H38</f>
        <v>1240</v>
      </c>
      <c r="I39" s="117">
        <f>H39</f>
        <v>1240</v>
      </c>
      <c r="J39" s="10"/>
      <c r="K39" s="10"/>
    </row>
    <row r="40" spans="1:11" ht="15.75">
      <c r="A40" s="91" t="s">
        <v>73</v>
      </c>
      <c r="B40" s="144" t="s">
        <v>72</v>
      </c>
      <c r="C40" s="145"/>
      <c r="D40" s="145"/>
      <c r="E40" s="145"/>
      <c r="F40" s="146"/>
      <c r="G40" s="92"/>
      <c r="H40" s="97"/>
      <c r="I40" s="109"/>
      <c r="J40" s="10"/>
      <c r="K40" s="10"/>
    </row>
    <row r="41" spans="1:11" ht="38.25">
      <c r="A41" s="138" t="s">
        <v>74</v>
      </c>
      <c r="B41" s="89" t="s">
        <v>81</v>
      </c>
      <c r="C41" s="90" t="s">
        <v>11</v>
      </c>
      <c r="D41" s="90" t="s">
        <v>76</v>
      </c>
      <c r="E41" s="90" t="s">
        <v>45</v>
      </c>
      <c r="F41" s="90" t="s">
        <v>27</v>
      </c>
      <c r="G41" s="63">
        <v>0</v>
      </c>
      <c r="H41" s="95">
        <v>500</v>
      </c>
      <c r="I41" s="88">
        <f>G41+H41</f>
        <v>500</v>
      </c>
      <c r="J41" s="10"/>
      <c r="K41" s="10"/>
    </row>
    <row r="42" spans="1:11" ht="38.25">
      <c r="A42" s="42" t="s">
        <v>85</v>
      </c>
      <c r="B42" s="66" t="s">
        <v>86</v>
      </c>
      <c r="C42" s="62" t="s">
        <v>11</v>
      </c>
      <c r="D42" s="62" t="s">
        <v>87</v>
      </c>
      <c r="E42" s="62" t="s">
        <v>82</v>
      </c>
      <c r="F42" s="62" t="s">
        <v>15</v>
      </c>
      <c r="G42" s="63">
        <v>0</v>
      </c>
      <c r="H42" s="95">
        <v>231.7</v>
      </c>
      <c r="I42" s="88">
        <f>G42+H42</f>
        <v>231.7</v>
      </c>
      <c r="J42" s="10"/>
      <c r="K42" s="10"/>
    </row>
    <row r="43" spans="1:11" ht="38.25">
      <c r="A43" s="42" t="s">
        <v>88</v>
      </c>
      <c r="B43" s="66" t="s">
        <v>89</v>
      </c>
      <c r="C43" s="62" t="s">
        <v>11</v>
      </c>
      <c r="D43" s="62" t="s">
        <v>87</v>
      </c>
      <c r="E43" s="62" t="s">
        <v>45</v>
      </c>
      <c r="F43" s="62" t="s">
        <v>30</v>
      </c>
      <c r="G43" s="63">
        <v>0</v>
      </c>
      <c r="H43" s="95">
        <v>14.4</v>
      </c>
      <c r="I43" s="88">
        <f>G43+H43</f>
        <v>14.4</v>
      </c>
      <c r="J43" s="10"/>
      <c r="K43" s="10"/>
    </row>
    <row r="44" spans="1:11" ht="15.75">
      <c r="A44" s="42"/>
      <c r="B44" s="67" t="s">
        <v>75</v>
      </c>
      <c r="C44" s="62"/>
      <c r="D44" s="62"/>
      <c r="E44" s="62"/>
      <c r="F44" s="62"/>
      <c r="G44" s="68">
        <v>0</v>
      </c>
      <c r="H44" s="100">
        <f>H41+H42+H43</f>
        <v>746.1</v>
      </c>
      <c r="I44" s="118">
        <f>G44+H44</f>
        <v>746.1</v>
      </c>
      <c r="J44" s="10"/>
      <c r="K44" s="10"/>
    </row>
    <row r="45" spans="1:11" s="2" customFormat="1" ht="15.75" customHeight="1">
      <c r="A45" s="69" t="s">
        <v>49</v>
      </c>
      <c r="B45" s="147" t="s">
        <v>17</v>
      </c>
      <c r="C45" s="148"/>
      <c r="D45" s="148"/>
      <c r="E45" s="148"/>
      <c r="F45" s="149"/>
      <c r="G45" s="70"/>
      <c r="H45" s="98"/>
      <c r="I45" s="119"/>
      <c r="J45" s="11"/>
      <c r="K45" s="11"/>
    </row>
    <row r="46" spans="1:11" s="2" customFormat="1" ht="29.25" customHeight="1">
      <c r="A46" s="71" t="s">
        <v>50</v>
      </c>
      <c r="B46" s="72" t="s">
        <v>105</v>
      </c>
      <c r="C46" s="43" t="s">
        <v>18</v>
      </c>
      <c r="D46" s="73" t="s">
        <v>63</v>
      </c>
      <c r="E46" s="43" t="s">
        <v>45</v>
      </c>
      <c r="F46" s="43" t="s">
        <v>27</v>
      </c>
      <c r="G46" s="74">
        <v>0</v>
      </c>
      <c r="H46" s="99">
        <v>169.3</v>
      </c>
      <c r="I46" s="120">
        <f>G46+H46</f>
        <v>169.3</v>
      </c>
      <c r="J46" s="11"/>
      <c r="K46" s="11"/>
    </row>
    <row r="47" spans="1:11" s="2" customFormat="1" ht="16.5" customHeight="1">
      <c r="A47" s="71" t="s">
        <v>59</v>
      </c>
      <c r="B47" s="72" t="s">
        <v>60</v>
      </c>
      <c r="C47" s="43" t="s">
        <v>18</v>
      </c>
      <c r="D47" s="73" t="s">
        <v>63</v>
      </c>
      <c r="E47" s="43" t="s">
        <v>45</v>
      </c>
      <c r="F47" s="43" t="s">
        <v>15</v>
      </c>
      <c r="G47" s="74">
        <v>0</v>
      </c>
      <c r="H47" s="99">
        <v>300</v>
      </c>
      <c r="I47" s="120">
        <f>G47+H47</f>
        <v>300</v>
      </c>
      <c r="J47" s="11"/>
      <c r="K47" s="11"/>
    </row>
    <row r="48" spans="1:11" s="2" customFormat="1" ht="15.75" customHeight="1" thickBot="1">
      <c r="A48" s="75"/>
      <c r="B48" s="150" t="s">
        <v>19</v>
      </c>
      <c r="C48" s="151"/>
      <c r="D48" s="151"/>
      <c r="E48" s="151"/>
      <c r="F48" s="152"/>
      <c r="G48" s="76">
        <f>G46</f>
        <v>0</v>
      </c>
      <c r="H48" s="96">
        <f>H46+H47</f>
        <v>469.3</v>
      </c>
      <c r="I48" s="117">
        <f>H48</f>
        <v>469.3</v>
      </c>
      <c r="J48" s="11"/>
      <c r="K48" s="11"/>
    </row>
    <row r="49" spans="1:11" s="2" customFormat="1" ht="15.75" customHeight="1" thickBot="1">
      <c r="A49" s="77"/>
      <c r="B49" s="153" t="s">
        <v>16</v>
      </c>
      <c r="C49" s="154"/>
      <c r="D49" s="154"/>
      <c r="E49" s="154"/>
      <c r="F49" s="155"/>
      <c r="G49" s="53">
        <f>G39</f>
        <v>0</v>
      </c>
      <c r="H49" s="53">
        <f>H39+H48+H44</f>
        <v>2455.4</v>
      </c>
      <c r="I49" s="107">
        <f>H49+G49</f>
        <v>2455.4</v>
      </c>
      <c r="J49" s="12"/>
      <c r="K49" s="12"/>
    </row>
    <row r="50" spans="1:11" s="2" customFormat="1" ht="15.75" customHeight="1">
      <c r="A50" s="78" t="s">
        <v>64</v>
      </c>
      <c r="B50" s="79" t="s">
        <v>65</v>
      </c>
      <c r="C50" s="80"/>
      <c r="D50" s="80"/>
      <c r="E50" s="80"/>
      <c r="F50" s="80"/>
      <c r="G50" s="81"/>
      <c r="H50" s="97"/>
      <c r="I50" s="121"/>
      <c r="J50" s="12"/>
      <c r="K50" s="12"/>
    </row>
    <row r="51" spans="1:11" s="2" customFormat="1" ht="15.75" customHeight="1">
      <c r="A51" s="42" t="s">
        <v>66</v>
      </c>
      <c r="B51" s="82" t="s">
        <v>67</v>
      </c>
      <c r="C51" s="83" t="s">
        <v>68</v>
      </c>
      <c r="D51" s="84"/>
      <c r="E51" s="83"/>
      <c r="F51" s="85"/>
      <c r="G51" s="86">
        <f>G52+G54+G57+G53+G55+G56</f>
        <v>4526.7</v>
      </c>
      <c r="H51" s="86">
        <f>H52+H54+H57+H53+H55+H56</f>
        <v>3616.7</v>
      </c>
      <c r="I51" s="119">
        <f aca="true" t="shared" si="1" ref="I51:I59">G51+H51</f>
        <v>8143.4</v>
      </c>
      <c r="J51" s="12"/>
      <c r="K51" s="12"/>
    </row>
    <row r="52" spans="1:11" s="2" customFormat="1" ht="24.75" customHeight="1">
      <c r="A52" s="156"/>
      <c r="B52" s="159" t="s">
        <v>71</v>
      </c>
      <c r="C52" s="43" t="s">
        <v>68</v>
      </c>
      <c r="D52" s="62" t="s">
        <v>69</v>
      </c>
      <c r="E52" s="43" t="s">
        <v>45</v>
      </c>
      <c r="F52" s="43" t="s">
        <v>15</v>
      </c>
      <c r="G52" s="74">
        <v>0</v>
      </c>
      <c r="H52" s="95">
        <v>112.5</v>
      </c>
      <c r="I52" s="88">
        <f t="shared" si="1"/>
        <v>112.5</v>
      </c>
      <c r="J52" s="12"/>
      <c r="K52" s="12"/>
    </row>
    <row r="53" spans="1:11" s="2" customFormat="1" ht="24.75" customHeight="1">
      <c r="A53" s="157"/>
      <c r="B53" s="160"/>
      <c r="C53" s="43" t="s">
        <v>68</v>
      </c>
      <c r="D53" s="62" t="s">
        <v>95</v>
      </c>
      <c r="E53" s="43" t="s">
        <v>45</v>
      </c>
      <c r="F53" s="43" t="s">
        <v>15</v>
      </c>
      <c r="G53" s="74">
        <v>112.5</v>
      </c>
      <c r="H53" s="95">
        <v>0</v>
      </c>
      <c r="I53" s="88">
        <f>G53+H53</f>
        <v>112.5</v>
      </c>
      <c r="J53" s="105"/>
      <c r="K53" s="12"/>
    </row>
    <row r="54" spans="1:11" s="2" customFormat="1" ht="42.75" customHeight="1">
      <c r="A54" s="157"/>
      <c r="B54" s="161" t="s">
        <v>83</v>
      </c>
      <c r="C54" s="43" t="s">
        <v>68</v>
      </c>
      <c r="D54" s="62" t="s">
        <v>84</v>
      </c>
      <c r="E54" s="43" t="s">
        <v>82</v>
      </c>
      <c r="F54" s="43" t="s">
        <v>15</v>
      </c>
      <c r="G54" s="74">
        <v>0</v>
      </c>
      <c r="H54" s="95">
        <f>3414.2-3000+3000</f>
        <v>3414.2</v>
      </c>
      <c r="I54" s="88">
        <f>H54</f>
        <v>3414.2</v>
      </c>
      <c r="J54" s="12"/>
      <c r="K54" s="12"/>
    </row>
    <row r="55" spans="1:11" s="2" customFormat="1" ht="15.75" customHeight="1">
      <c r="A55" s="157"/>
      <c r="B55" s="162"/>
      <c r="C55" s="43" t="s">
        <v>68</v>
      </c>
      <c r="D55" s="62" t="s">
        <v>96</v>
      </c>
      <c r="E55" s="43" t="s">
        <v>82</v>
      </c>
      <c r="F55" s="43" t="s">
        <v>15</v>
      </c>
      <c r="G55" s="74">
        <v>3414.2</v>
      </c>
      <c r="H55" s="95">
        <v>0</v>
      </c>
      <c r="I55" s="88">
        <f>H55+G55</f>
        <v>3414.2</v>
      </c>
      <c r="J55" s="12"/>
      <c r="K55" s="12"/>
    </row>
    <row r="56" spans="1:11" s="2" customFormat="1" ht="17.25" customHeight="1">
      <c r="A56" s="157"/>
      <c r="B56" s="161" t="s">
        <v>92</v>
      </c>
      <c r="C56" s="43" t="s">
        <v>68</v>
      </c>
      <c r="D56" s="62" t="s">
        <v>93</v>
      </c>
      <c r="E56" s="43" t="s">
        <v>45</v>
      </c>
      <c r="F56" s="43" t="s">
        <v>15</v>
      </c>
      <c r="G56" s="63">
        <v>0</v>
      </c>
      <c r="H56" s="95">
        <v>90</v>
      </c>
      <c r="I56" s="88">
        <f t="shared" si="1"/>
        <v>90</v>
      </c>
      <c r="J56" s="105"/>
      <c r="K56" s="12"/>
    </row>
    <row r="57" spans="1:11" s="2" customFormat="1" ht="17.25" customHeight="1">
      <c r="A57" s="158"/>
      <c r="B57" s="162"/>
      <c r="C57" s="43" t="s">
        <v>68</v>
      </c>
      <c r="D57" s="62" t="s">
        <v>94</v>
      </c>
      <c r="E57" s="43" t="s">
        <v>45</v>
      </c>
      <c r="F57" s="43" t="s">
        <v>15</v>
      </c>
      <c r="G57" s="63">
        <v>1000</v>
      </c>
      <c r="H57" s="95">
        <v>0</v>
      </c>
      <c r="I57" s="137">
        <f>G57+H57</f>
        <v>1000</v>
      </c>
      <c r="J57" s="104"/>
      <c r="K57" s="12"/>
    </row>
    <row r="58" spans="1:11" s="2" customFormat="1" ht="15.75" customHeight="1" thickBot="1">
      <c r="A58" s="87"/>
      <c r="B58" s="139" t="s">
        <v>70</v>
      </c>
      <c r="C58" s="139"/>
      <c r="D58" s="139"/>
      <c r="E58" s="139"/>
      <c r="F58" s="140"/>
      <c r="G58" s="103">
        <f>G51</f>
        <v>4526.7</v>
      </c>
      <c r="H58" s="96">
        <f>H51</f>
        <v>3616.7</v>
      </c>
      <c r="I58" s="40">
        <f t="shared" si="1"/>
        <v>8143.4</v>
      </c>
      <c r="J58" s="12"/>
      <c r="K58" s="12"/>
    </row>
    <row r="59" spans="1:11" s="2" customFormat="1" ht="16.5" customHeight="1" thickBot="1">
      <c r="A59" s="30"/>
      <c r="B59" s="31" t="s">
        <v>26</v>
      </c>
      <c r="C59" s="31"/>
      <c r="D59" s="31"/>
      <c r="E59" s="31"/>
      <c r="F59" s="31"/>
      <c r="G59" s="32">
        <f>G49+G58</f>
        <v>4526.7</v>
      </c>
      <c r="H59" s="101">
        <f>H49+H58</f>
        <v>6072.1</v>
      </c>
      <c r="I59" s="41">
        <f t="shared" si="1"/>
        <v>10598.8</v>
      </c>
      <c r="J59" s="13"/>
      <c r="K59" s="13"/>
    </row>
    <row r="60" spans="1:11" s="3" customFormat="1" ht="17.25" thickBot="1" thickTop="1">
      <c r="A60" s="33"/>
      <c r="B60" s="141" t="s">
        <v>20</v>
      </c>
      <c r="C60" s="142"/>
      <c r="D60" s="142"/>
      <c r="E60" s="142"/>
      <c r="F60" s="143"/>
      <c r="G60" s="34">
        <f>G59+G32</f>
        <v>9968.4</v>
      </c>
      <c r="H60" s="102">
        <f>H59+H32</f>
        <v>7472.1</v>
      </c>
      <c r="I60" s="34">
        <f>G60+H60</f>
        <v>17440.5</v>
      </c>
      <c r="J60" s="14"/>
      <c r="K60" s="14"/>
    </row>
    <row r="61" spans="1:8" ht="15.75">
      <c r="A61" s="35"/>
      <c r="B61" s="35"/>
      <c r="C61" s="36"/>
      <c r="D61" s="36"/>
      <c r="E61" s="36"/>
      <c r="F61" s="36"/>
      <c r="G61" s="36"/>
      <c r="H61" s="36"/>
    </row>
  </sheetData>
  <sheetProtection/>
  <mergeCells count="40">
    <mergeCell ref="D7:I7"/>
    <mergeCell ref="D8:I8"/>
    <mergeCell ref="D1:I1"/>
    <mergeCell ref="C2:I2"/>
    <mergeCell ref="B3:I3"/>
    <mergeCell ref="B4:I4"/>
    <mergeCell ref="D5:I5"/>
    <mergeCell ref="C6:I6"/>
    <mergeCell ref="A10:I10"/>
    <mergeCell ref="A11:I11"/>
    <mergeCell ref="A12:I12"/>
    <mergeCell ref="A13:I13"/>
    <mergeCell ref="B17:F17"/>
    <mergeCell ref="B18:E18"/>
    <mergeCell ref="E15:E16"/>
    <mergeCell ref="F15:F16"/>
    <mergeCell ref="G15:H15"/>
    <mergeCell ref="I15:I16"/>
    <mergeCell ref="A19:A20"/>
    <mergeCell ref="B19:B20"/>
    <mergeCell ref="A15:A16"/>
    <mergeCell ref="B15:B16"/>
    <mergeCell ref="C15:C16"/>
    <mergeCell ref="D15:D16"/>
    <mergeCell ref="A52:A57"/>
    <mergeCell ref="B52:B53"/>
    <mergeCell ref="B54:B55"/>
    <mergeCell ref="B56:B57"/>
    <mergeCell ref="A29:A30"/>
    <mergeCell ref="B29:B30"/>
    <mergeCell ref="B32:F32"/>
    <mergeCell ref="B33:F33"/>
    <mergeCell ref="B35:F35"/>
    <mergeCell ref="B39:F39"/>
    <mergeCell ref="B58:F58"/>
    <mergeCell ref="B60:F60"/>
    <mergeCell ref="B40:F40"/>
    <mergeCell ref="B45:F45"/>
    <mergeCell ref="B48:F48"/>
    <mergeCell ref="B49:F49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Admin</cp:lastModifiedBy>
  <cp:lastPrinted>2015-05-19T07:00:17Z</cp:lastPrinted>
  <dcterms:created xsi:type="dcterms:W3CDTF">2008-08-28T13:16:53Z</dcterms:created>
  <dcterms:modified xsi:type="dcterms:W3CDTF">2015-06-26T09:40:39Z</dcterms:modified>
  <cp:category/>
  <cp:version/>
  <cp:contentType/>
  <cp:contentStatus/>
</cp:coreProperties>
</file>