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0" windowWidth="13770" windowHeight="7590" activeTab="0"/>
  </bookViews>
  <sheets>
    <sheet name="01.04.2018" sheetId="1" r:id="rId1"/>
  </sheets>
  <definedNames>
    <definedName name="_xlnm.Print_Titles" localSheetId="0">'01.04.2018'!$7:$8</definedName>
    <definedName name="_xlnm.Print_Area" localSheetId="0">'01.04.2018'!$A$1:$R$44</definedName>
  </definedNames>
  <calcPr fullCalcOnLoad="1"/>
</workbook>
</file>

<file path=xl/sharedStrings.xml><?xml version="1.0" encoding="utf-8"?>
<sst xmlns="http://schemas.openxmlformats.org/spreadsheetml/2006/main" count="118" uniqueCount="74">
  <si>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</si>
  <si>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</si>
  <si>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</si>
  <si>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</si>
  <si>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</si>
  <si>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</si>
  <si>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</si>
  <si>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</si>
  <si>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</si>
  <si>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</si>
  <si>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</si>
  <si>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</si>
  <si>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</si>
  <si>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БЛАГОУСТРОЙСТВО</t>
  </si>
  <si>
    <t>0503</t>
  </si>
  <si>
    <t xml:space="preserve">ВСЕГО ПО АДРЕСНОЙ ПРОГРАММЕ  </t>
  </si>
  <si>
    <t>1</t>
  </si>
  <si>
    <t>1.1-1</t>
  </si>
  <si>
    <t>КОСГУ</t>
  </si>
  <si>
    <t>2.</t>
  </si>
  <si>
    <t>310</t>
  </si>
  <si>
    <t>обл.</t>
  </si>
  <si>
    <t>226</t>
  </si>
  <si>
    <t>ЖИЛИЩНОЕ ХОЗЯЙСТВО</t>
  </si>
  <si>
    <t>0501</t>
  </si>
  <si>
    <t>ИТОГО ПО ЖИЛИЩНОМУ ФОНДУ</t>
  </si>
  <si>
    <t>Итого</t>
  </si>
  <si>
    <t>Наименование и местонахождение объектов</t>
  </si>
  <si>
    <t>414</t>
  </si>
  <si>
    <t>244</t>
  </si>
  <si>
    <t>ЖИЛИЩНО-КОММУНАЛЬНОЕ ХОЗЯЙСТВО</t>
  </si>
  <si>
    <t>2.1.1</t>
  </si>
  <si>
    <t>2.1.1-1</t>
  </si>
  <si>
    <t>2.1.1-2</t>
  </si>
  <si>
    <t>2.1.2</t>
  </si>
  <si>
    <t>2.1.2.-1</t>
  </si>
  <si>
    <t>Строительство системы водоснабжения д.Сологубовка и д.Лезье (в том числе проектные работы)</t>
  </si>
  <si>
    <t>Примечание</t>
  </si>
  <si>
    <t>отклонения</t>
  </si>
  <si>
    <t>98 9 09 15010</t>
  </si>
  <si>
    <t>ИТОГО ПО КОММУНАЛЬНОМУ ХОЗЯЙСТВУ</t>
  </si>
  <si>
    <t>КОММУНАЛЬНОЕ ХОЗЯЙСТВО</t>
  </si>
  <si>
    <t>исп.56-963 Ладышева Н.В.</t>
  </si>
  <si>
    <t>Глава администрации                                                           С.К.Соколовский</t>
  </si>
  <si>
    <t>АДРЕСНАЯ ПРОГРАММА
капитального строительства и  капитального ремонта  объектов 
МО Мгинское  городское поселение на 2018 год, финансируемая из средств местного бюджета</t>
  </si>
  <si>
    <t>План 1 кв.2018 г.</t>
  </si>
  <si>
    <t>Факт 1 кв.2018 г.</t>
  </si>
  <si>
    <t>4V 0 01 L0180</t>
  </si>
  <si>
    <t>Авторский надзор</t>
  </si>
  <si>
    <t xml:space="preserve">Технический надзор </t>
  </si>
  <si>
    <t>Технологическое присоединение</t>
  </si>
  <si>
    <t>План на 2018 г.</t>
  </si>
  <si>
    <t>Благоустройство общественной территории по ул.Железнодорожная от ул.Связи до ул.Лесная в г.п.Мга</t>
  </si>
  <si>
    <t>1М 2 01 16070</t>
  </si>
  <si>
    <t>Благоустройство дворовой территории многоквартирного дома №9 по ул.Мгинской Правды в г.п.Мга</t>
  </si>
  <si>
    <t>1М 1 01 16060</t>
  </si>
  <si>
    <t>Благоустройство дворовой территории многоквартирного дома №11 по ул.Майора Жаринова в г.п.Мга</t>
  </si>
  <si>
    <t>Благоустройство дворовой территории многоквартирного дома №4 по ул.Майора Жаринова в г.п.Мга</t>
  </si>
  <si>
    <t>2.1.1.-3</t>
  </si>
  <si>
    <t>2.1.1.-4</t>
  </si>
  <si>
    <t>выполнение работ запланировано на  II кв.</t>
  </si>
  <si>
    <t>выполнение работ запланировано на  IIIкв.</t>
  </si>
  <si>
    <t xml:space="preserve">КОММУНАЛЬНОЕ ХОЗЯЙСТВО </t>
  </si>
  <si>
    <t>ИТОГО ПО ОБЪЕКТАМ БЛАГОУСТРОЙСТВА</t>
  </si>
  <si>
    <t xml:space="preserve"> Ремонт участков тепловой сети</t>
  </si>
  <si>
    <t>7Р 1 01 S0160</t>
  </si>
  <si>
    <t>2.1.2-1</t>
  </si>
  <si>
    <t>7Р 1 01 70160</t>
  </si>
  <si>
    <t>2.1.3</t>
  </si>
  <si>
    <t>2.1.3.-1</t>
  </si>
  <si>
    <t>Ремонт квартир в г.п.Мга, ул Связи д.4 кв.10, Советский пр.д.56 кв.17, ремонт комнаты в коммунальной квартире ул.Спортивная д.13 кв.7</t>
  </si>
  <si>
    <t>0</t>
  </si>
  <si>
    <t>ИТОГО ПО ЖИЛИЩНО-КОММУНАЛЬНОМУ ХОЗЯЙСТВУ</t>
  </si>
  <si>
    <t>ВСЕГО ПО КАПИТАЛЬНОМУ РЕМОНТУ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</si>
</sst>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9" fontId="5" fillId="34" borderId="0" xfId="0" applyNumberFormat="1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/>
    </xf>
    <xf numFmtId="0" fontId="6" fillId="34" borderId="0" xfId="0" applyFont="1" applyFill="1" applyBorder="1" applyAlignment="1">
      <alignment horizontal="right" vertical="top" wrapText="1"/>
    </xf>
    <xf numFmtId="49" fontId="4" fillId="34" borderId="14" xfId="0" applyNumberFormat="1" applyFont="1" applyFill="1" applyBorder="1" applyAlignment="1">
      <alignment horizontal="left" vertical="top"/>
    </xf>
    <xf numFmtId="49" fontId="4" fillId="34" borderId="14" xfId="0" applyNumberFormat="1" applyFont="1" applyFill="1" applyBorder="1" applyAlignment="1">
      <alignment horizontal="center"/>
    </xf>
    <xf numFmtId="166" fontId="10" fillId="34" borderId="15" xfId="0" applyNumberFormat="1" applyFont="1" applyFill="1" applyBorder="1" applyAlignment="1">
      <alignment horizontal="center" wrapText="1"/>
    </xf>
    <xf numFmtId="166" fontId="10" fillId="34" borderId="16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166" fontId="3" fillId="34" borderId="10" xfId="0" applyNumberFormat="1" applyFont="1" applyFill="1" applyBorder="1" applyAlignment="1">
      <alignment horizontal="center" wrapText="1"/>
    </xf>
    <xf numFmtId="166" fontId="17" fillId="34" borderId="18" xfId="0" applyNumberFormat="1" applyFont="1" applyFill="1" applyBorder="1" applyAlignment="1">
      <alignment horizontal="center" wrapText="1"/>
    </xf>
    <xf numFmtId="49" fontId="3" fillId="34" borderId="19" xfId="0" applyNumberFormat="1" applyFont="1" applyFill="1" applyBorder="1" applyAlignment="1">
      <alignment horizontal="center"/>
    </xf>
    <xf numFmtId="167" fontId="17" fillId="34" borderId="10" xfId="0" applyNumberFormat="1" applyFont="1" applyFill="1" applyBorder="1" applyAlignment="1">
      <alignment horizontal="center" wrapText="1"/>
    </xf>
    <xf numFmtId="166" fontId="17" fillId="34" borderId="10" xfId="0" applyNumberFormat="1" applyFont="1" applyFill="1" applyBorder="1" applyAlignment="1">
      <alignment horizontal="center" wrapText="1"/>
    </xf>
    <xf numFmtId="166" fontId="17" fillId="34" borderId="20" xfId="0" applyNumberFormat="1" applyFont="1" applyFill="1" applyBorder="1" applyAlignment="1">
      <alignment horizontal="center" wrapText="1"/>
    </xf>
    <xf numFmtId="166" fontId="17" fillId="34" borderId="0" xfId="0" applyNumberFormat="1" applyFont="1" applyFill="1" applyBorder="1" applyAlignment="1">
      <alignment horizontal="center" wrapText="1"/>
    </xf>
    <xf numFmtId="166" fontId="3" fillId="34" borderId="20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 wrapText="1"/>
    </xf>
    <xf numFmtId="49" fontId="17" fillId="34" borderId="22" xfId="0" applyNumberFormat="1" applyFont="1" applyFill="1" applyBorder="1" applyAlignment="1">
      <alignment horizontal="center" wrapText="1"/>
    </xf>
    <xf numFmtId="0" fontId="17" fillId="34" borderId="22" xfId="0" applyNumberFormat="1" applyFont="1" applyFill="1" applyBorder="1" applyAlignment="1">
      <alignment horizontal="left" wrapText="1"/>
    </xf>
    <xf numFmtId="49" fontId="3" fillId="34" borderId="23" xfId="0" applyNumberFormat="1" applyFont="1" applyFill="1" applyBorder="1" applyAlignment="1">
      <alignment horizontal="center" wrapText="1"/>
    </xf>
    <xf numFmtId="166" fontId="3" fillId="34" borderId="23" xfId="0" applyNumberFormat="1" applyFont="1" applyFill="1" applyBorder="1" applyAlignment="1">
      <alignment horizontal="center" wrapText="1"/>
    </xf>
    <xf numFmtId="166" fontId="17" fillId="34" borderId="24" xfId="0" applyNumberFormat="1" applyFont="1" applyFill="1" applyBorder="1" applyAlignment="1">
      <alignment horizontal="center" wrapText="1"/>
    </xf>
    <xf numFmtId="166" fontId="3" fillId="34" borderId="10" xfId="0" applyNumberFormat="1" applyFont="1" applyFill="1" applyBorder="1" applyAlignment="1">
      <alignment horizontal="center"/>
    </xf>
    <xf numFmtId="166" fontId="17" fillId="34" borderId="25" xfId="0" applyNumberFormat="1" applyFont="1" applyFill="1" applyBorder="1" applyAlignment="1">
      <alignment horizontal="center" wrapText="1"/>
    </xf>
    <xf numFmtId="49" fontId="17" fillId="34" borderId="20" xfId="0" applyNumberFormat="1" applyFont="1" applyFill="1" applyBorder="1" applyAlignment="1">
      <alignment horizontal="left" wrapText="1"/>
    </xf>
    <xf numFmtId="49" fontId="17" fillId="34" borderId="26" xfId="0" applyNumberFormat="1" applyFont="1" applyFill="1" applyBorder="1" applyAlignment="1">
      <alignment horizontal="left" wrapText="1"/>
    </xf>
    <xf numFmtId="49" fontId="3" fillId="34" borderId="26" xfId="0" applyNumberFormat="1" applyFont="1" applyFill="1" applyBorder="1" applyAlignment="1">
      <alignment horizontal="center" wrapText="1"/>
    </xf>
    <xf numFmtId="166" fontId="3" fillId="34" borderId="26" xfId="0" applyNumberFormat="1" applyFont="1" applyFill="1" applyBorder="1" applyAlignment="1">
      <alignment horizontal="center" wrapText="1"/>
    </xf>
    <xf numFmtId="166" fontId="4" fillId="34" borderId="27" xfId="0" applyNumberFormat="1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/>
    </xf>
    <xf numFmtId="166" fontId="4" fillId="34" borderId="14" xfId="0" applyNumberFormat="1" applyFont="1" applyFill="1" applyBorder="1" applyAlignment="1">
      <alignment horizontal="center" vertical="center" wrapText="1"/>
    </xf>
    <xf numFmtId="167" fontId="17" fillId="34" borderId="20" xfId="0" applyNumberFormat="1" applyFont="1" applyFill="1" applyBorder="1" applyAlignment="1">
      <alignment horizontal="center" wrapText="1"/>
    </xf>
    <xf numFmtId="166" fontId="17" fillId="34" borderId="29" xfId="0" applyNumberFormat="1" applyFont="1" applyFill="1" applyBorder="1" applyAlignment="1">
      <alignment horizontal="center" wrapText="1"/>
    </xf>
    <xf numFmtId="167" fontId="10" fillId="34" borderId="30" xfId="0" applyNumberFormat="1" applyFont="1" applyFill="1" applyBorder="1" applyAlignment="1">
      <alignment horizontal="center" wrapText="1"/>
    </xf>
    <xf numFmtId="167" fontId="17" fillId="34" borderId="31" xfId="0" applyNumberFormat="1" applyFont="1" applyFill="1" applyBorder="1" applyAlignment="1">
      <alignment horizontal="center" wrapText="1"/>
    </xf>
    <xf numFmtId="166" fontId="17" fillId="34" borderId="31" xfId="0" applyNumberFormat="1" applyFont="1" applyFill="1" applyBorder="1" applyAlignment="1">
      <alignment horizontal="center" wrapText="1"/>
    </xf>
    <xf numFmtId="49" fontId="3" fillId="34" borderId="13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9" fontId="3" fillId="34" borderId="32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5" fillId="34" borderId="30" xfId="0" applyNumberFormat="1" applyFont="1" applyFill="1" applyBorder="1" applyAlignment="1">
      <alignment horizontal="center"/>
    </xf>
    <xf numFmtId="167" fontId="11" fillId="34" borderId="15" xfId="0" applyNumberFormat="1" applyFont="1" applyFill="1" applyBorder="1" applyAlignment="1">
      <alignment horizontal="center" wrapText="1"/>
    </xf>
    <xf numFmtId="49" fontId="4" fillId="34" borderId="33" xfId="0" applyNumberFormat="1" applyFont="1" applyFill="1" applyBorder="1" applyAlignment="1">
      <alignment horizontal="center"/>
    </xf>
    <xf numFmtId="0" fontId="8" fillId="34" borderId="28" xfId="0" applyFont="1" applyFill="1" applyBorder="1" applyAlignment="1">
      <alignment wrapText="1"/>
    </xf>
    <xf numFmtId="0" fontId="7" fillId="34" borderId="28" xfId="0" applyFont="1" applyFill="1" applyBorder="1" applyAlignment="1">
      <alignment wrapText="1"/>
    </xf>
    <xf numFmtId="0" fontId="12" fillId="34" borderId="28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166" fontId="3" fillId="34" borderId="34" xfId="0" applyNumberFormat="1" applyFont="1" applyFill="1" applyBorder="1" applyAlignment="1">
      <alignment horizontal="center"/>
    </xf>
    <xf numFmtId="166" fontId="10" fillId="34" borderId="35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 vertical="top" wrapText="1"/>
    </xf>
    <xf numFmtId="49" fontId="16" fillId="34" borderId="0" xfId="0" applyNumberFormat="1" applyFont="1" applyFill="1" applyAlignment="1">
      <alignment horizontal="center" vertical="top" wrapText="1"/>
    </xf>
    <xf numFmtId="49" fontId="16" fillId="34" borderId="0" xfId="0" applyNumberFormat="1" applyFont="1" applyFill="1" applyAlignment="1">
      <alignment horizontal="center" vertical="top"/>
    </xf>
    <xf numFmtId="49" fontId="18" fillId="33" borderId="0" xfId="0" applyNumberFormat="1" applyFont="1" applyFill="1" applyAlignment="1">
      <alignment horizontal="center"/>
    </xf>
    <xf numFmtId="0" fontId="4" fillId="34" borderId="11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49" fontId="3" fillId="34" borderId="36" xfId="0" applyNumberFormat="1" applyFont="1" applyFill="1" applyBorder="1" applyAlignment="1">
      <alignment horizontal="center" vertical="center" wrapText="1"/>
    </xf>
    <xf numFmtId="49" fontId="3" fillId="34" borderId="37" xfId="0" applyNumberFormat="1" applyFont="1" applyFill="1" applyBorder="1" applyAlignment="1">
      <alignment horizontal="center" vertical="center" wrapText="1"/>
    </xf>
    <xf numFmtId="49" fontId="3" fillId="34" borderId="38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4" borderId="39" xfId="0" applyNumberFormat="1" applyFont="1" applyFill="1" applyBorder="1" applyAlignment="1">
      <alignment horizontal="center" vertical="center" wrapText="1"/>
    </xf>
    <xf numFmtId="0" fontId="3" fillId="34" borderId="39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" fontId="3" fillId="34" borderId="40" xfId="0" applyNumberFormat="1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4" fontId="3" fillId="34" borderId="41" xfId="0" applyNumberFormat="1" applyFont="1" applyFill="1" applyBorder="1" applyAlignment="1">
      <alignment horizontal="center" vertical="center" wrapText="1"/>
    </xf>
    <xf numFmtId="4" fontId="3" fillId="34" borderId="42" xfId="0" applyNumberFormat="1" applyFont="1" applyFill="1" applyBorder="1" applyAlignment="1">
      <alignment horizontal="center" vertical="center" wrapText="1"/>
    </xf>
    <xf numFmtId="4" fontId="3" fillId="34" borderId="43" xfId="0" applyNumberFormat="1" applyFont="1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49" fontId="6" fillId="34" borderId="45" xfId="0" applyNumberFormat="1" applyFont="1" applyFill="1" applyBorder="1" applyAlignment="1">
      <alignment horizontal="left" wrapText="1"/>
    </xf>
    <xf numFmtId="49" fontId="4" fillId="34" borderId="46" xfId="0" applyNumberFormat="1" applyFont="1" applyFill="1" applyBorder="1" applyAlignment="1">
      <alignment horizontal="center" vertical="center" wrapText="1"/>
    </xf>
    <xf numFmtId="49" fontId="4" fillId="34" borderId="47" xfId="0" applyNumberFormat="1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wrapText="1"/>
    </xf>
    <xf numFmtId="0" fontId="0" fillId="34" borderId="48" xfId="0" applyFill="1" applyBorder="1" applyAlignment="1">
      <alignment wrapText="1"/>
    </xf>
    <xf numFmtId="49" fontId="13" fillId="34" borderId="49" xfId="0" applyNumberFormat="1" applyFont="1" applyFill="1" applyBorder="1" applyAlignment="1">
      <alignment horizontal="center" wrapText="1"/>
    </xf>
    <xf numFmtId="49" fontId="13" fillId="34" borderId="25" xfId="0" applyNumberFormat="1" applyFont="1" applyFill="1" applyBorder="1" applyAlignment="1">
      <alignment horizontal="center" wrapText="1"/>
    </xf>
    <xf numFmtId="0" fontId="0" fillId="34" borderId="25" xfId="0" applyFill="1" applyBorder="1" applyAlignment="1">
      <alignment/>
    </xf>
    <xf numFmtId="0" fontId="0" fillId="34" borderId="18" xfId="0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34" xfId="0" applyFill="1" applyBorder="1" applyAlignment="1">
      <alignment/>
    </xf>
    <xf numFmtId="49" fontId="3" fillId="34" borderId="19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49" fontId="17" fillId="34" borderId="23" xfId="0" applyNumberFormat="1" applyFont="1" applyFill="1" applyBorder="1" applyAlignment="1">
      <alignment horizontal="left" wrapText="1"/>
    </xf>
    <xf numFmtId="49" fontId="17" fillId="34" borderId="50" xfId="0" applyNumberFormat="1" applyFont="1" applyFill="1" applyBorder="1" applyAlignment="1">
      <alignment horizontal="left" wrapText="1"/>
    </xf>
    <xf numFmtId="166" fontId="3" fillId="34" borderId="5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166" fontId="3" fillId="34" borderId="31" xfId="0" applyNumberFormat="1" applyFont="1" applyFill="1" applyBorder="1" applyAlignment="1">
      <alignment horizontal="center"/>
    </xf>
    <xf numFmtId="166" fontId="3" fillId="34" borderId="51" xfId="0" applyNumberFormat="1" applyFont="1" applyFill="1" applyBorder="1" applyAlignment="1">
      <alignment horizontal="center"/>
    </xf>
    <xf numFmtId="49" fontId="9" fillId="34" borderId="31" xfId="0" applyNumberFormat="1" applyFont="1" applyFill="1" applyBorder="1" applyAlignment="1">
      <alignment horizontal="left" wrapText="1"/>
    </xf>
    <xf numFmtId="0" fontId="0" fillId="0" borderId="45" xfId="0" applyBorder="1" applyAlignment="1">
      <alignment/>
    </xf>
    <xf numFmtId="0" fontId="0" fillId="0" borderId="45" xfId="0" applyBorder="1" applyAlignment="1">
      <alignment wrapText="1"/>
    </xf>
    <xf numFmtId="49" fontId="3" fillId="34" borderId="45" xfId="0" applyNumberFormat="1" applyFont="1" applyFill="1" applyBorder="1" applyAlignment="1">
      <alignment horizontal="center" wrapText="1"/>
    </xf>
    <xf numFmtId="49" fontId="10" fillId="34" borderId="16" xfId="0" applyNumberFormat="1" applyFont="1" applyFill="1" applyBorder="1" applyAlignment="1">
      <alignment horizontal="left" wrapText="1"/>
    </xf>
    <xf numFmtId="49" fontId="10" fillId="34" borderId="11" xfId="0" applyNumberFormat="1" applyFont="1" applyFill="1" applyBorder="1" applyAlignment="1">
      <alignment horizontal="left" wrapText="1"/>
    </xf>
    <xf numFmtId="49" fontId="10" fillId="34" borderId="52" xfId="0" applyNumberFormat="1" applyFont="1" applyFill="1" applyBorder="1" applyAlignment="1">
      <alignment horizontal="left" wrapText="1"/>
    </xf>
    <xf numFmtId="49" fontId="3" fillId="34" borderId="31" xfId="0" applyNumberFormat="1" applyFont="1" applyFill="1" applyBorder="1" applyAlignment="1">
      <alignment horizontal="center" wrapText="1"/>
    </xf>
    <xf numFmtId="166" fontId="11" fillId="34" borderId="15" xfId="0" applyNumberFormat="1" applyFont="1" applyFill="1" applyBorder="1" applyAlignment="1">
      <alignment horizontal="center" wrapText="1"/>
    </xf>
    <xf numFmtId="166" fontId="10" fillId="34" borderId="11" xfId="0" applyNumberFormat="1" applyFont="1" applyFill="1" applyBorder="1" applyAlignment="1">
      <alignment wrapText="1"/>
    </xf>
    <xf numFmtId="166" fontId="10" fillId="34" borderId="16" xfId="0" applyNumberFormat="1" applyFont="1" applyFill="1" applyBorder="1" applyAlignment="1">
      <alignment wrapText="1"/>
    </xf>
    <xf numFmtId="49" fontId="10" fillId="34" borderId="15" xfId="0" applyNumberFormat="1" applyFont="1" applyFill="1" applyBorder="1" applyAlignment="1">
      <alignment wrapText="1"/>
    </xf>
    <xf numFmtId="166" fontId="10" fillId="34" borderId="11" xfId="0" applyNumberFormat="1" applyFont="1" applyFill="1" applyBorder="1" applyAlignment="1">
      <alignment horizontal="left" wrapText="1"/>
    </xf>
    <xf numFmtId="166" fontId="10" fillId="34" borderId="16" xfId="0" applyNumberFormat="1" applyFont="1" applyFill="1" applyBorder="1" applyAlignment="1">
      <alignment horizontal="left" wrapText="1"/>
    </xf>
    <xf numFmtId="166" fontId="10" fillId="34" borderId="52" xfId="0" applyNumberFormat="1" applyFont="1" applyFill="1" applyBorder="1" applyAlignment="1">
      <alignment horizontal="left" wrapText="1"/>
    </xf>
    <xf numFmtId="166" fontId="10" fillId="34" borderId="15" xfId="0" applyNumberFormat="1" applyFont="1" applyFill="1" applyBorder="1" applyAlignment="1">
      <alignment horizontal="left" wrapText="1"/>
    </xf>
    <xf numFmtId="166" fontId="10" fillId="34" borderId="35" xfId="0" applyNumberFormat="1" applyFont="1" applyFill="1" applyBorder="1" applyAlignment="1">
      <alignment horizontal="left" wrapText="1"/>
    </xf>
    <xf numFmtId="49" fontId="6" fillId="34" borderId="53" xfId="0" applyNumberFormat="1" applyFont="1" applyFill="1" applyBorder="1" applyAlignment="1">
      <alignment horizontal="left" wrapText="1"/>
    </xf>
    <xf numFmtId="0" fontId="12" fillId="0" borderId="54" xfId="0" applyFont="1" applyBorder="1" applyAlignment="1">
      <alignment wrapText="1"/>
    </xf>
    <xf numFmtId="2" fontId="3" fillId="34" borderId="31" xfId="0" applyNumberFormat="1" applyFont="1" applyFill="1" applyBorder="1" applyAlignment="1">
      <alignment horizontal="center" wrapText="1"/>
    </xf>
    <xf numFmtId="4" fontId="11" fillId="34" borderId="15" xfId="0" applyNumberFormat="1" applyFont="1" applyFill="1" applyBorder="1" applyAlignment="1">
      <alignment horizontal="center" vertical="center" wrapText="1"/>
    </xf>
    <xf numFmtId="167" fontId="3" fillId="34" borderId="45" xfId="0" applyNumberFormat="1" applyFont="1" applyFill="1" applyBorder="1" applyAlignment="1">
      <alignment horizontal="center" wrapText="1"/>
    </xf>
    <xf numFmtId="167" fontId="3" fillId="34" borderId="31" xfId="0" applyNumberFormat="1" applyFont="1" applyFill="1" applyBorder="1" applyAlignment="1">
      <alignment horizontal="center" wrapText="1"/>
    </xf>
    <xf numFmtId="166" fontId="3" fillId="34" borderId="55" xfId="0" applyNumberFormat="1" applyFont="1" applyFill="1" applyBorder="1" applyAlignment="1">
      <alignment horizontal="center" wrapText="1"/>
    </xf>
    <xf numFmtId="166" fontId="17" fillId="34" borderId="56" xfId="0" applyNumberFormat="1" applyFont="1" applyFill="1" applyBorder="1" applyAlignment="1">
      <alignment horizontal="center" wrapText="1"/>
    </xf>
    <xf numFmtId="166" fontId="3" fillId="34" borderId="20" xfId="0" applyNumberFormat="1" applyFont="1" applyFill="1" applyBorder="1" applyAlignment="1">
      <alignment horizontal="center" wrapText="1"/>
    </xf>
    <xf numFmtId="166" fontId="4" fillId="34" borderId="30" xfId="0" applyNumberFormat="1" applyFont="1" applyFill="1" applyBorder="1" applyAlignment="1">
      <alignment horizontal="center" vertical="center" wrapText="1"/>
    </xf>
    <xf numFmtId="166" fontId="4" fillId="34" borderId="15" xfId="0" applyNumberFormat="1" applyFont="1" applyFill="1" applyBorder="1" applyAlignment="1">
      <alignment horizontal="center" vertical="center" wrapText="1"/>
    </xf>
    <xf numFmtId="166" fontId="4" fillId="34" borderId="16" xfId="0" applyNumberFormat="1" applyFont="1" applyFill="1" applyBorder="1" applyAlignment="1">
      <alignment horizontal="center" vertical="center" wrapText="1"/>
    </xf>
    <xf numFmtId="166" fontId="4" fillId="34" borderId="52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left" wrapText="1"/>
    </xf>
    <xf numFmtId="49" fontId="3" fillId="34" borderId="22" xfId="0" applyNumberFormat="1" applyFont="1" applyFill="1" applyBorder="1" applyAlignment="1">
      <alignment horizontal="center" wrapText="1"/>
    </xf>
    <xf numFmtId="167" fontId="17" fillId="34" borderId="22" xfId="0" applyNumberFormat="1" applyFont="1" applyFill="1" applyBorder="1" applyAlignment="1">
      <alignment horizontal="center" wrapText="1"/>
    </xf>
    <xf numFmtId="166" fontId="17" fillId="34" borderId="22" xfId="0" applyNumberFormat="1" applyFont="1" applyFill="1" applyBorder="1" applyAlignment="1">
      <alignment horizontal="center" wrapText="1"/>
    </xf>
    <xf numFmtId="166" fontId="17" fillId="34" borderId="57" xfId="0" applyNumberFormat="1" applyFont="1" applyFill="1" applyBorder="1" applyAlignment="1">
      <alignment horizontal="center" wrapText="1"/>
    </xf>
    <xf numFmtId="166" fontId="17" fillId="34" borderId="47" xfId="0" applyNumberFormat="1" applyFont="1" applyFill="1" applyBorder="1" applyAlignment="1">
      <alignment horizontal="center" wrapText="1"/>
    </xf>
    <xf numFmtId="166" fontId="3" fillId="34" borderId="22" xfId="0" applyNumberFormat="1" applyFont="1" applyFill="1" applyBorder="1" applyAlignment="1">
      <alignment horizontal="center"/>
    </xf>
    <xf numFmtId="166" fontId="3" fillId="34" borderId="58" xfId="0" applyNumberFormat="1" applyFont="1" applyFill="1" applyBorder="1" applyAlignment="1">
      <alignment horizontal="center"/>
    </xf>
    <xf numFmtId="49" fontId="15" fillId="34" borderId="59" xfId="0" applyNumberFormat="1" applyFont="1" applyFill="1" applyBorder="1" applyAlignment="1">
      <alignment horizontal="center" vertical="center" wrapText="1"/>
    </xf>
    <xf numFmtId="49" fontId="4" fillId="34" borderId="60" xfId="0" applyNumberFormat="1" applyFont="1" applyFill="1" applyBorder="1" applyAlignment="1">
      <alignment horizontal="center" vertical="center" wrapText="1"/>
    </xf>
    <xf numFmtId="49" fontId="4" fillId="34" borderId="43" xfId="0" applyNumberFormat="1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wrapText="1"/>
    </xf>
    <xf numFmtId="0" fontId="0" fillId="34" borderId="61" xfId="0" applyFill="1" applyBorder="1" applyAlignment="1">
      <alignment wrapText="1"/>
    </xf>
    <xf numFmtId="49" fontId="15" fillId="34" borderId="14" xfId="0" applyNumberFormat="1" applyFont="1" applyFill="1" applyBorder="1" applyAlignment="1">
      <alignment horizontal="center"/>
    </xf>
    <xf numFmtId="49" fontId="14" fillId="34" borderId="62" xfId="0" applyNumberFormat="1" applyFont="1" applyFill="1" applyBorder="1" applyAlignment="1">
      <alignment horizontal="center" wrapText="1"/>
    </xf>
    <xf numFmtId="49" fontId="14" fillId="34" borderId="63" xfId="0" applyNumberFormat="1" applyFont="1" applyFill="1" applyBorder="1" applyAlignment="1">
      <alignment horizontal="center" wrapText="1"/>
    </xf>
    <xf numFmtId="0" fontId="0" fillId="34" borderId="63" xfId="0" applyFill="1" applyBorder="1" applyAlignment="1">
      <alignment wrapText="1"/>
    </xf>
    <xf numFmtId="0" fontId="0" fillId="34" borderId="64" xfId="0" applyFill="1" applyBorder="1" applyAlignment="1">
      <alignment wrapText="1"/>
    </xf>
    <xf numFmtId="49" fontId="4" fillId="34" borderId="11" xfId="0" applyNumberFormat="1" applyFont="1" applyFill="1" applyBorder="1" applyAlignment="1">
      <alignment horizontal="center"/>
    </xf>
    <xf numFmtId="49" fontId="10" fillId="34" borderId="30" xfId="0" applyNumberFormat="1" applyFont="1" applyFill="1" applyBorder="1" applyAlignment="1">
      <alignment wrapText="1"/>
    </xf>
    <xf numFmtId="49" fontId="10" fillId="34" borderId="65" xfId="0" applyNumberFormat="1" applyFont="1" applyFill="1" applyBorder="1" applyAlignment="1">
      <alignment wrapText="1"/>
    </xf>
    <xf numFmtId="166" fontId="3" fillId="34" borderId="22" xfId="0" applyNumberFormat="1" applyFont="1" applyFill="1" applyBorder="1" applyAlignment="1">
      <alignment horizontal="center" wrapText="1"/>
    </xf>
    <xf numFmtId="49" fontId="15" fillId="34" borderId="30" xfId="0" applyNumberFormat="1" applyFont="1" applyFill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 wrapText="1"/>
    </xf>
    <xf numFmtId="49" fontId="14" fillId="34" borderId="16" xfId="0" applyNumberFormat="1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52" xfId="0" applyFill="1" applyBorder="1" applyAlignment="1">
      <alignment wrapText="1"/>
    </xf>
    <xf numFmtId="167" fontId="11" fillId="34" borderId="65" xfId="0" applyNumberFormat="1" applyFont="1" applyFill="1" applyBorder="1" applyAlignment="1">
      <alignment horizontal="center" wrapText="1"/>
    </xf>
    <xf numFmtId="49" fontId="6" fillId="34" borderId="31" xfId="0" applyNumberFormat="1" applyFont="1" applyFill="1" applyBorder="1" applyAlignment="1">
      <alignment horizontal="left" wrapText="1"/>
    </xf>
    <xf numFmtId="49" fontId="9" fillId="34" borderId="66" xfId="0" applyNumberFormat="1" applyFont="1" applyFill="1" applyBorder="1" applyAlignment="1">
      <alignment horizontal="left" wrapText="1"/>
    </xf>
    <xf numFmtId="4" fontId="5" fillId="34" borderId="45" xfId="0" applyNumberFormat="1" applyFont="1" applyFill="1" applyBorder="1" applyAlignment="1">
      <alignment horizontal="center" wrapText="1"/>
    </xf>
    <xf numFmtId="4" fontId="11" fillId="34" borderId="67" xfId="0" applyNumberFormat="1" applyFont="1" applyFill="1" applyBorder="1" applyAlignment="1">
      <alignment horizontal="center" vertical="center" wrapText="1"/>
    </xf>
    <xf numFmtId="4" fontId="5" fillId="34" borderId="30" xfId="0" applyNumberFormat="1" applyFont="1" applyFill="1" applyBorder="1" applyAlignment="1">
      <alignment horizontal="center" wrapText="1"/>
    </xf>
    <xf numFmtId="4" fontId="5" fillId="34" borderId="15" xfId="0" applyNumberFormat="1" applyFont="1" applyFill="1" applyBorder="1" applyAlignment="1">
      <alignment horizontal="center" wrapText="1"/>
    </xf>
    <xf numFmtId="4" fontId="4" fillId="34" borderId="27" xfId="0" applyNumberFormat="1" applyFont="1" applyFill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center" vertical="center" wrapText="1"/>
    </xf>
    <xf numFmtId="4" fontId="10" fillId="34" borderId="35" xfId="0" applyNumberFormat="1" applyFont="1" applyFill="1" applyBorder="1" applyAlignment="1">
      <alignment horizontal="center" vertical="center" wrapText="1"/>
    </xf>
    <xf numFmtId="4" fontId="10" fillId="34" borderId="15" xfId="0" applyNumberFormat="1" applyFont="1" applyFill="1" applyBorder="1" applyAlignment="1">
      <alignment horizontal="center" vertical="center" wrapText="1"/>
    </xf>
    <xf numFmtId="4" fontId="4" fillId="34" borderId="35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120" zoomScaleSheetLayoutView="120" zoomScalePageLayoutView="0" workbookViewId="0" topLeftCell="A1">
      <selection activeCell="O38" sqref="O38"/>
    </sheetView>
  </sheetViews>
  <sheetFormatPr defaultColWidth="9.00390625" defaultRowHeight="12.75"/>
  <cols>
    <col min="1" max="1" width="7.00390625" style="4" customWidth="1"/>
    <col min="2" max="2" width="53.625" style="5" customWidth="1"/>
    <col min="3" max="3" width="9.00390625" style="6" customWidth="1"/>
    <col min="4" max="4" width="12.125" style="6" customWidth="1"/>
    <col min="5" max="5" width="8.00390625" style="6" customWidth="1"/>
    <col min="6" max="6" width="8.75390625" style="6" customWidth="1"/>
    <col min="7" max="7" width="9.25390625" style="6" customWidth="1"/>
    <col min="8" max="8" width="9.625" style="6" customWidth="1"/>
    <col min="9" max="9" width="9.375" style="7" customWidth="1"/>
    <col min="10" max="11" width="8.375" style="7" customWidth="1"/>
    <col min="12" max="12" width="10.00390625" style="7" customWidth="1"/>
    <col min="13" max="14" width="9.125" style="1" customWidth="1"/>
    <col min="15" max="15" width="11.625" style="1" customWidth="1"/>
    <col min="16" max="16" width="10.75390625" style="1" customWidth="1"/>
    <col min="17" max="17" width="16.625" style="1" customWidth="1"/>
    <col min="18" max="16384" width="9.125" style="1" customWidth="1"/>
  </cols>
  <sheetData>
    <row r="1" spans="1:17" ht="8.25" customHeight="1">
      <c r="A1" s="67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8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8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12" customHeight="1" thickBot="1">
      <c r="A6" s="13"/>
      <c r="B6" s="14"/>
      <c r="C6" s="15"/>
      <c r="D6" s="15"/>
      <c r="E6" s="15"/>
      <c r="F6" s="15"/>
      <c r="G6" s="15"/>
      <c r="H6" s="15"/>
      <c r="J6" s="16"/>
      <c r="K6" s="16"/>
      <c r="L6" s="16"/>
      <c r="M6" s="16"/>
      <c r="N6" s="12"/>
      <c r="O6" s="66" t="s">
        <v>0</v>
      </c>
      <c r="P6" s="12"/>
      <c r="Q6" s="12"/>
    </row>
    <row r="7" spans="1:17" ht="21.75" customHeight="1" thickBot="1">
      <c r="A7" s="72" t="s">
        <v>1</v>
      </c>
      <c r="B7" s="74" t="s">
        <v>27</v>
      </c>
      <c r="C7" s="74" t="s">
        <v>2</v>
      </c>
      <c r="D7" s="74" t="s">
        <v>3</v>
      </c>
      <c r="E7" s="74" t="s">
        <v>4</v>
      </c>
      <c r="F7" s="74" t="s">
        <v>18</v>
      </c>
      <c r="G7" s="83" t="s">
        <v>51</v>
      </c>
      <c r="H7" s="84"/>
      <c r="I7" s="85" t="s">
        <v>26</v>
      </c>
      <c r="J7" s="77" t="s">
        <v>45</v>
      </c>
      <c r="K7" s="78"/>
      <c r="L7" s="79" t="s">
        <v>26</v>
      </c>
      <c r="M7" s="77" t="s">
        <v>46</v>
      </c>
      <c r="N7" s="78"/>
      <c r="O7" s="79" t="s">
        <v>26</v>
      </c>
      <c r="P7" s="81" t="s">
        <v>38</v>
      </c>
      <c r="Q7" s="76" t="s">
        <v>37</v>
      </c>
    </row>
    <row r="8" spans="1:17" ht="20.25" customHeight="1" thickBot="1" thickTop="1">
      <c r="A8" s="73"/>
      <c r="B8" s="75"/>
      <c r="C8" s="75"/>
      <c r="D8" s="75"/>
      <c r="E8" s="75"/>
      <c r="F8" s="75"/>
      <c r="G8" s="22" t="s">
        <v>21</v>
      </c>
      <c r="H8" s="10" t="s">
        <v>5</v>
      </c>
      <c r="I8" s="86"/>
      <c r="J8" s="8" t="s">
        <v>21</v>
      </c>
      <c r="K8" s="21" t="s">
        <v>5</v>
      </c>
      <c r="L8" s="80"/>
      <c r="M8" s="8" t="s">
        <v>21</v>
      </c>
      <c r="N8" s="21" t="s">
        <v>5</v>
      </c>
      <c r="O8" s="80"/>
      <c r="P8" s="82"/>
      <c r="Q8" s="76"/>
    </row>
    <row r="9" spans="1:17" ht="16.5" thickTop="1">
      <c r="A9" s="11" t="s">
        <v>16</v>
      </c>
      <c r="B9" s="88" t="s">
        <v>6</v>
      </c>
      <c r="C9" s="89"/>
      <c r="D9" s="89"/>
      <c r="E9" s="89"/>
      <c r="F9" s="89"/>
      <c r="G9" s="90"/>
      <c r="H9" s="90"/>
      <c r="I9" s="90"/>
      <c r="J9" s="90"/>
      <c r="K9" s="90"/>
      <c r="L9" s="90"/>
      <c r="M9" s="90"/>
      <c r="N9" s="90"/>
      <c r="O9" s="90"/>
      <c r="P9" s="91"/>
      <c r="Q9" s="46"/>
    </row>
    <row r="10" spans="1:17" ht="13.5">
      <c r="A10" s="11" t="s">
        <v>11</v>
      </c>
      <c r="B10" s="92" t="s">
        <v>41</v>
      </c>
      <c r="C10" s="93"/>
      <c r="D10" s="93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46"/>
    </row>
    <row r="11" spans="1:17" ht="24.75" customHeight="1">
      <c r="A11" s="99" t="s">
        <v>17</v>
      </c>
      <c r="B11" s="35" t="s">
        <v>36</v>
      </c>
      <c r="C11" s="36" t="s">
        <v>8</v>
      </c>
      <c r="D11" s="23" t="s">
        <v>47</v>
      </c>
      <c r="E11" s="36" t="s">
        <v>28</v>
      </c>
      <c r="F11" s="36" t="s">
        <v>20</v>
      </c>
      <c r="G11" s="37">
        <v>0</v>
      </c>
      <c r="H11" s="37">
        <f>H12+H13+H14</f>
        <v>1213.1</v>
      </c>
      <c r="I11" s="38">
        <f>G11+H11</f>
        <v>1213.1</v>
      </c>
      <c r="J11" s="28">
        <v>0</v>
      </c>
      <c r="K11" s="38">
        <v>0</v>
      </c>
      <c r="L11" s="28">
        <f>J11+K11</f>
        <v>0</v>
      </c>
      <c r="M11" s="39">
        <v>0</v>
      </c>
      <c r="N11" s="24">
        <v>0</v>
      </c>
      <c r="O11" s="39">
        <f>N11+M11</f>
        <v>0</v>
      </c>
      <c r="P11" s="64">
        <f aca="true" t="shared" si="0" ref="P11:P18">L11-O11</f>
        <v>0</v>
      </c>
      <c r="Q11" s="60" t="s">
        <v>60</v>
      </c>
    </row>
    <row r="12" spans="1:17" ht="24" customHeight="1">
      <c r="A12" s="100"/>
      <c r="B12" s="101" t="s">
        <v>48</v>
      </c>
      <c r="C12" s="23" t="s">
        <v>8</v>
      </c>
      <c r="D12" s="23" t="s">
        <v>47</v>
      </c>
      <c r="E12" s="23" t="s">
        <v>28</v>
      </c>
      <c r="F12" s="23" t="s">
        <v>22</v>
      </c>
      <c r="G12" s="37">
        <v>0</v>
      </c>
      <c r="H12" s="37">
        <v>49.1</v>
      </c>
      <c r="I12" s="25">
        <f>SUM(G12:H12)</f>
        <v>49.1</v>
      </c>
      <c r="J12" s="28">
        <v>0</v>
      </c>
      <c r="K12" s="38">
        <v>0</v>
      </c>
      <c r="L12" s="28">
        <f>J12+K12</f>
        <v>0</v>
      </c>
      <c r="M12" s="39">
        <v>0</v>
      </c>
      <c r="N12" s="24">
        <v>0</v>
      </c>
      <c r="O12" s="40">
        <f>M12+N12</f>
        <v>0</v>
      </c>
      <c r="P12" s="64">
        <f t="shared" si="0"/>
        <v>0</v>
      </c>
      <c r="Q12" s="46"/>
    </row>
    <row r="13" spans="1:17" ht="24" customHeight="1">
      <c r="A13" s="100"/>
      <c r="B13" s="42" t="s">
        <v>49</v>
      </c>
      <c r="C13" s="23" t="s">
        <v>8</v>
      </c>
      <c r="D13" s="23" t="s">
        <v>47</v>
      </c>
      <c r="E13" s="23" t="s">
        <v>28</v>
      </c>
      <c r="F13" s="23" t="s">
        <v>22</v>
      </c>
      <c r="G13" s="44">
        <v>0</v>
      </c>
      <c r="H13" s="44">
        <v>525.9</v>
      </c>
      <c r="I13" s="40">
        <v>0</v>
      </c>
      <c r="J13" s="28">
        <v>0</v>
      </c>
      <c r="K13" s="28">
        <v>0</v>
      </c>
      <c r="L13" s="28">
        <v>0</v>
      </c>
      <c r="M13" s="39">
        <v>0</v>
      </c>
      <c r="N13" s="24">
        <v>0</v>
      </c>
      <c r="O13" s="28">
        <v>0</v>
      </c>
      <c r="P13" s="64">
        <v>0</v>
      </c>
      <c r="Q13" s="60"/>
    </row>
    <row r="14" spans="1:17" ht="24" customHeight="1" thickBot="1">
      <c r="A14" s="100"/>
      <c r="B14" s="102" t="s">
        <v>50</v>
      </c>
      <c r="C14" s="23" t="s">
        <v>8</v>
      </c>
      <c r="D14" s="23" t="s">
        <v>47</v>
      </c>
      <c r="E14" s="23" t="s">
        <v>28</v>
      </c>
      <c r="F14" s="23" t="s">
        <v>22</v>
      </c>
      <c r="G14" s="103">
        <v>0</v>
      </c>
      <c r="H14" s="103">
        <v>638.1</v>
      </c>
      <c r="I14" s="25">
        <f>SUM(G14:H14)</f>
        <v>638.1</v>
      </c>
      <c r="J14" s="28">
        <v>0</v>
      </c>
      <c r="K14" s="38">
        <v>0</v>
      </c>
      <c r="L14" s="28">
        <f>J14+K14</f>
        <v>0</v>
      </c>
      <c r="M14" s="39">
        <v>0</v>
      </c>
      <c r="N14" s="24">
        <v>0</v>
      </c>
      <c r="O14" s="40">
        <f>M14+N14</f>
        <v>0</v>
      </c>
      <c r="P14" s="64">
        <f>L14-O14</f>
        <v>0</v>
      </c>
      <c r="Q14" s="60"/>
    </row>
    <row r="15" spans="1:17" ht="0.75" customHeight="1" hidden="1" thickBot="1">
      <c r="A15" s="54"/>
      <c r="B15" s="41"/>
      <c r="C15" s="36"/>
      <c r="D15" s="36"/>
      <c r="E15" s="36"/>
      <c r="F15" s="36"/>
      <c r="G15" s="37"/>
      <c r="H15" s="37"/>
      <c r="I15" s="38"/>
      <c r="J15" s="28"/>
      <c r="K15" s="24"/>
      <c r="L15" s="40"/>
      <c r="M15" s="39"/>
      <c r="N15" s="39"/>
      <c r="O15" s="39"/>
      <c r="P15" s="64"/>
      <c r="Q15" s="60"/>
    </row>
    <row r="16" spans="1:17" ht="13.5" hidden="1" thickBot="1">
      <c r="A16" s="55"/>
      <c r="B16" s="42"/>
      <c r="C16" s="43"/>
      <c r="D16" s="43"/>
      <c r="E16" s="43"/>
      <c r="F16" s="43"/>
      <c r="G16" s="131"/>
      <c r="H16" s="131"/>
      <c r="I16" s="132"/>
      <c r="J16" s="29"/>
      <c r="K16" s="133"/>
      <c r="L16" s="49"/>
      <c r="M16" s="31"/>
      <c r="N16" s="31"/>
      <c r="O16" s="31"/>
      <c r="P16" s="64"/>
      <c r="Q16" s="60"/>
    </row>
    <row r="17" spans="1:17" ht="15" customHeight="1" thickBot="1">
      <c r="A17" s="56"/>
      <c r="B17" s="117" t="s">
        <v>40</v>
      </c>
      <c r="C17" s="118"/>
      <c r="D17" s="118"/>
      <c r="E17" s="118"/>
      <c r="F17" s="118"/>
      <c r="G17" s="134">
        <f>G11</f>
        <v>0</v>
      </c>
      <c r="H17" s="135">
        <f>H11</f>
        <v>1213.1</v>
      </c>
      <c r="I17" s="136">
        <f>H17+G17</f>
        <v>1213.1</v>
      </c>
      <c r="J17" s="135">
        <f>J11</f>
        <v>0</v>
      </c>
      <c r="K17" s="135">
        <f>K11</f>
        <v>0</v>
      </c>
      <c r="L17" s="136">
        <f>K17+J17</f>
        <v>0</v>
      </c>
      <c r="M17" s="135">
        <f>M11</f>
        <v>0</v>
      </c>
      <c r="N17" s="135">
        <f>N11</f>
        <v>0</v>
      </c>
      <c r="O17" s="137">
        <f>N17+M17</f>
        <v>0</v>
      </c>
      <c r="P17" s="45">
        <f t="shared" si="0"/>
        <v>0</v>
      </c>
      <c r="Q17" s="46"/>
    </row>
    <row r="18" spans="1:17" ht="16.5" thickBot="1">
      <c r="A18" s="156"/>
      <c r="B18" s="157" t="s">
        <v>9</v>
      </c>
      <c r="C18" s="119"/>
      <c r="D18" s="119"/>
      <c r="E18" s="119"/>
      <c r="F18" s="158"/>
      <c r="G18" s="65">
        <f>G17</f>
        <v>0</v>
      </c>
      <c r="H18" s="19">
        <f>H17</f>
        <v>1213.1</v>
      </c>
      <c r="I18" s="20">
        <f>G18+H18</f>
        <v>1213.1</v>
      </c>
      <c r="J18" s="19">
        <f>J17</f>
        <v>0</v>
      </c>
      <c r="K18" s="19">
        <f>K17</f>
        <v>0</v>
      </c>
      <c r="L18" s="19">
        <f>L17</f>
        <v>0</v>
      </c>
      <c r="M18" s="19">
        <f>M17</f>
        <v>0</v>
      </c>
      <c r="N18" s="19">
        <f>N17</f>
        <v>0</v>
      </c>
      <c r="O18" s="20">
        <f>M18+N18</f>
        <v>0</v>
      </c>
      <c r="P18" s="47">
        <f t="shared" si="0"/>
        <v>0</v>
      </c>
      <c r="Q18" s="46"/>
    </row>
    <row r="19" spans="1:17" ht="14.25" customHeight="1" thickBot="1">
      <c r="A19" s="146" t="s">
        <v>19</v>
      </c>
      <c r="B19" s="147" t="s">
        <v>10</v>
      </c>
      <c r="C19" s="148"/>
      <c r="D19" s="148"/>
      <c r="E19" s="148"/>
      <c r="F19" s="148"/>
      <c r="G19" s="149"/>
      <c r="H19" s="149"/>
      <c r="I19" s="149"/>
      <c r="J19" s="149"/>
      <c r="K19" s="149"/>
      <c r="L19" s="149"/>
      <c r="M19" s="149"/>
      <c r="N19" s="149"/>
      <c r="O19" s="149"/>
      <c r="P19" s="150"/>
      <c r="Q19" s="46"/>
    </row>
    <row r="20" spans="1:17" ht="15" thickBot="1">
      <c r="A20" s="9" t="s">
        <v>7</v>
      </c>
      <c r="B20" s="96" t="s">
        <v>30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8"/>
      <c r="Q20" s="46"/>
    </row>
    <row r="21" spans="1:17" ht="15.75" thickBot="1">
      <c r="A21" s="151" t="s">
        <v>31</v>
      </c>
      <c r="B21" s="152" t="s">
        <v>13</v>
      </c>
      <c r="C21" s="153"/>
      <c r="D21" s="153"/>
      <c r="E21" s="153"/>
      <c r="F21" s="153"/>
      <c r="G21" s="154"/>
      <c r="H21" s="154"/>
      <c r="I21" s="154"/>
      <c r="J21" s="154"/>
      <c r="K21" s="154"/>
      <c r="L21" s="154"/>
      <c r="M21" s="154"/>
      <c r="N21" s="154"/>
      <c r="O21" s="154"/>
      <c r="P21" s="155"/>
      <c r="Q21" s="46"/>
    </row>
    <row r="22" spans="1:17" ht="36" customHeight="1">
      <c r="A22" s="32" t="s">
        <v>32</v>
      </c>
      <c r="B22" s="138" t="s">
        <v>52</v>
      </c>
      <c r="C22" s="33" t="s">
        <v>14</v>
      </c>
      <c r="D22" s="139" t="s">
        <v>53</v>
      </c>
      <c r="E22" s="33" t="s">
        <v>29</v>
      </c>
      <c r="F22" s="33" t="s">
        <v>12</v>
      </c>
      <c r="G22" s="140">
        <v>0</v>
      </c>
      <c r="H22" s="141">
        <v>250</v>
      </c>
      <c r="I22" s="142">
        <f>G22+H22</f>
        <v>250</v>
      </c>
      <c r="J22" s="141">
        <v>0</v>
      </c>
      <c r="K22" s="141">
        <v>0</v>
      </c>
      <c r="L22" s="143">
        <f>J22+K22</f>
        <v>0</v>
      </c>
      <c r="M22" s="141">
        <v>0</v>
      </c>
      <c r="N22" s="144">
        <v>0</v>
      </c>
      <c r="O22" s="144">
        <f>N22+M22</f>
        <v>0</v>
      </c>
      <c r="P22" s="145">
        <f>L22-O22</f>
        <v>0</v>
      </c>
      <c r="Q22" s="60" t="s">
        <v>61</v>
      </c>
    </row>
    <row r="23" spans="1:17" ht="27" customHeight="1">
      <c r="A23" s="53" t="s">
        <v>33</v>
      </c>
      <c r="B23" s="104" t="s">
        <v>54</v>
      </c>
      <c r="C23" s="23" t="s">
        <v>14</v>
      </c>
      <c r="D23" s="105" t="s">
        <v>55</v>
      </c>
      <c r="E23" s="23" t="s">
        <v>29</v>
      </c>
      <c r="F23" s="23" t="s">
        <v>12</v>
      </c>
      <c r="G23" s="27">
        <v>0</v>
      </c>
      <c r="H23" s="28">
        <v>450</v>
      </c>
      <c r="I23" s="38">
        <f aca="true" t="shared" si="1" ref="I23:J25">G23+H23</f>
        <v>450</v>
      </c>
      <c r="J23" s="28">
        <v>0</v>
      </c>
      <c r="K23" s="28">
        <v>0</v>
      </c>
      <c r="L23" s="40">
        <f>J23+K23</f>
        <v>0</v>
      </c>
      <c r="M23" s="28">
        <v>0</v>
      </c>
      <c r="N23" s="39">
        <v>0</v>
      </c>
      <c r="O23" s="39">
        <f>N23+M23</f>
        <v>0</v>
      </c>
      <c r="P23" s="64">
        <f>L23-O23</f>
        <v>0</v>
      </c>
      <c r="Q23" s="46"/>
    </row>
    <row r="24" spans="1:17" ht="29.25" customHeight="1">
      <c r="A24" s="26" t="s">
        <v>58</v>
      </c>
      <c r="B24" s="104" t="s">
        <v>56</v>
      </c>
      <c r="C24" s="23" t="s">
        <v>14</v>
      </c>
      <c r="D24" s="105" t="s">
        <v>55</v>
      </c>
      <c r="E24" s="23" t="s">
        <v>29</v>
      </c>
      <c r="F24" s="23" t="s">
        <v>12</v>
      </c>
      <c r="G24" s="27">
        <v>0</v>
      </c>
      <c r="H24" s="28">
        <v>200</v>
      </c>
      <c r="I24" s="38">
        <f t="shared" si="1"/>
        <v>200</v>
      </c>
      <c r="J24" s="28">
        <v>0</v>
      </c>
      <c r="K24" s="28">
        <v>0</v>
      </c>
      <c r="L24" s="40">
        <f>J24+K24</f>
        <v>0</v>
      </c>
      <c r="M24" s="28">
        <v>0</v>
      </c>
      <c r="N24" s="39">
        <v>0</v>
      </c>
      <c r="O24" s="39">
        <f aca="true" t="shared" si="2" ref="O24:P26">N24+M24</f>
        <v>0</v>
      </c>
      <c r="P24" s="64">
        <f>L24-O24</f>
        <v>0</v>
      </c>
      <c r="Q24" s="61"/>
    </row>
    <row r="25" spans="1:17" ht="30.75" customHeight="1" thickBot="1">
      <c r="A25" s="26" t="s">
        <v>59</v>
      </c>
      <c r="B25" s="104" t="s">
        <v>57</v>
      </c>
      <c r="C25" s="23" t="s">
        <v>14</v>
      </c>
      <c r="D25" s="105" t="s">
        <v>55</v>
      </c>
      <c r="E25" s="23" t="s">
        <v>29</v>
      </c>
      <c r="F25" s="23" t="s">
        <v>12</v>
      </c>
      <c r="G25" s="48">
        <v>0</v>
      </c>
      <c r="H25" s="28">
        <v>100</v>
      </c>
      <c r="I25" s="38">
        <f t="shared" si="1"/>
        <v>100</v>
      </c>
      <c r="J25" s="29">
        <v>0</v>
      </c>
      <c r="K25" s="29">
        <v>0</v>
      </c>
      <c r="L25" s="40">
        <f>J25+K25</f>
        <v>0</v>
      </c>
      <c r="M25" s="29">
        <v>0</v>
      </c>
      <c r="N25" s="31">
        <v>0</v>
      </c>
      <c r="O25" s="39">
        <f t="shared" si="2"/>
        <v>0</v>
      </c>
      <c r="P25" s="64">
        <f>L25-O25</f>
        <v>0</v>
      </c>
      <c r="Q25" s="61"/>
    </row>
    <row r="26" spans="1:17" ht="16.5" thickBot="1">
      <c r="A26" s="50"/>
      <c r="B26" s="120" t="s">
        <v>63</v>
      </c>
      <c r="C26" s="121"/>
      <c r="D26" s="121"/>
      <c r="E26" s="121"/>
      <c r="F26" s="122"/>
      <c r="G26" s="50">
        <f>G22+G23+G24+G25</f>
        <v>0</v>
      </c>
      <c r="H26" s="19">
        <f>H22+H23+H24+H25</f>
        <v>1000</v>
      </c>
      <c r="I26" s="20">
        <f>SUM(I22:I25)</f>
        <v>1000</v>
      </c>
      <c r="J26" s="19">
        <f>J22+J23+J24+J25</f>
        <v>0</v>
      </c>
      <c r="K26" s="19">
        <f>K22+K23+K24+K25</f>
        <v>0</v>
      </c>
      <c r="L26" s="20">
        <f>J26+K26</f>
        <v>0</v>
      </c>
      <c r="M26" s="19">
        <f>M22+M23+M24+M25</f>
        <v>0</v>
      </c>
      <c r="N26" s="19">
        <f>N22+N23+N24+N25</f>
        <v>0</v>
      </c>
      <c r="O26" s="19">
        <f t="shared" si="2"/>
        <v>0</v>
      </c>
      <c r="P26" s="19">
        <f>L26-O26</f>
        <v>0</v>
      </c>
      <c r="Q26" s="46"/>
    </row>
    <row r="27" spans="1:17" s="2" customFormat="1" ht="15.75" customHeight="1" thickBot="1">
      <c r="A27" s="160" t="s">
        <v>34</v>
      </c>
      <c r="B27" s="161" t="s">
        <v>62</v>
      </c>
      <c r="C27" s="162"/>
      <c r="D27" s="162"/>
      <c r="E27" s="162"/>
      <c r="F27" s="162"/>
      <c r="G27" s="163"/>
      <c r="H27" s="163"/>
      <c r="I27" s="163"/>
      <c r="J27" s="163"/>
      <c r="K27" s="163"/>
      <c r="L27" s="163"/>
      <c r="M27" s="163"/>
      <c r="N27" s="163"/>
      <c r="O27" s="163"/>
      <c r="P27" s="164"/>
      <c r="Q27" s="62"/>
    </row>
    <row r="28" spans="1:17" s="2" customFormat="1" ht="15.75" customHeight="1">
      <c r="A28" s="108" t="s">
        <v>66</v>
      </c>
      <c r="B28" s="167" t="s">
        <v>64</v>
      </c>
      <c r="C28" s="33" t="s">
        <v>8</v>
      </c>
      <c r="D28" s="34" t="s">
        <v>67</v>
      </c>
      <c r="E28" s="33" t="s">
        <v>29</v>
      </c>
      <c r="F28" s="33" t="s">
        <v>12</v>
      </c>
      <c r="G28" s="159">
        <v>4726.1</v>
      </c>
      <c r="H28" s="140">
        <v>0</v>
      </c>
      <c r="I28" s="141">
        <f>H28+G28</f>
        <v>4726.1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62"/>
    </row>
    <row r="29" spans="1:17" s="2" customFormat="1" ht="15" customHeight="1" thickBot="1">
      <c r="A29" s="110" t="s">
        <v>35</v>
      </c>
      <c r="B29" s="109"/>
      <c r="C29" s="33" t="s">
        <v>8</v>
      </c>
      <c r="D29" s="34" t="s">
        <v>65</v>
      </c>
      <c r="E29" s="33" t="s">
        <v>29</v>
      </c>
      <c r="F29" s="33" t="s">
        <v>12</v>
      </c>
      <c r="G29" s="51">
        <v>0</v>
      </c>
      <c r="H29" s="52">
        <v>918.4</v>
      </c>
      <c r="I29" s="30">
        <f>H29+G29</f>
        <v>918.4</v>
      </c>
      <c r="J29" s="52">
        <v>0</v>
      </c>
      <c r="K29" s="52">
        <v>0</v>
      </c>
      <c r="L29" s="30">
        <f>J29+K29</f>
        <v>0</v>
      </c>
      <c r="M29" s="52">
        <v>0</v>
      </c>
      <c r="N29" s="52">
        <v>0</v>
      </c>
      <c r="O29" s="106">
        <f>N29+M29</f>
        <v>0</v>
      </c>
      <c r="P29" s="107">
        <f>L29-O29</f>
        <v>0</v>
      </c>
      <c r="Q29" s="62"/>
    </row>
    <row r="30" spans="1:17" s="2" customFormat="1" ht="15.75" customHeight="1" thickBot="1">
      <c r="A30" s="57"/>
      <c r="B30" s="123" t="s">
        <v>40</v>
      </c>
      <c r="C30" s="19"/>
      <c r="D30" s="19"/>
      <c r="E30" s="19"/>
      <c r="F30" s="19"/>
      <c r="G30" s="116">
        <f>G28+G29</f>
        <v>4726.1</v>
      </c>
      <c r="H30" s="58">
        <f>H28+H29</f>
        <v>918.4</v>
      </c>
      <c r="I30" s="58">
        <f aca="true" t="shared" si="3" ref="I30:P30">I29</f>
        <v>918.4</v>
      </c>
      <c r="J30" s="58">
        <f t="shared" si="3"/>
        <v>0</v>
      </c>
      <c r="K30" s="58">
        <f t="shared" si="3"/>
        <v>0</v>
      </c>
      <c r="L30" s="58">
        <f t="shared" si="3"/>
        <v>0</v>
      </c>
      <c r="M30" s="58">
        <f t="shared" si="3"/>
        <v>0</v>
      </c>
      <c r="N30" s="58">
        <f t="shared" si="3"/>
        <v>0</v>
      </c>
      <c r="O30" s="58">
        <f t="shared" si="3"/>
        <v>0</v>
      </c>
      <c r="P30" s="165">
        <f>L30-O30</f>
        <v>0</v>
      </c>
      <c r="Q30" s="62"/>
    </row>
    <row r="31" spans="1:17" s="2" customFormat="1" ht="15.75" customHeight="1" thickBot="1">
      <c r="A31" s="9" t="s">
        <v>68</v>
      </c>
      <c r="B31" s="161" t="s">
        <v>23</v>
      </c>
      <c r="C31" s="162"/>
      <c r="D31" s="162"/>
      <c r="E31" s="162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4"/>
      <c r="Q31" s="62"/>
    </row>
    <row r="32" spans="1:17" s="2" customFormat="1" ht="22.5" customHeight="1">
      <c r="A32" s="166" t="s">
        <v>69</v>
      </c>
      <c r="B32" s="166" t="s">
        <v>70</v>
      </c>
      <c r="C32" s="115" t="s">
        <v>24</v>
      </c>
      <c r="D32" s="115" t="s">
        <v>39</v>
      </c>
      <c r="E32" s="115" t="s">
        <v>29</v>
      </c>
      <c r="F32" s="115" t="s">
        <v>12</v>
      </c>
      <c r="G32" s="115" t="s">
        <v>71</v>
      </c>
      <c r="H32" s="130">
        <v>500</v>
      </c>
      <c r="I32" s="130">
        <f>G32+H32</f>
        <v>500</v>
      </c>
      <c r="J32" s="127" t="s">
        <v>71</v>
      </c>
      <c r="K32" s="127">
        <v>0</v>
      </c>
      <c r="L32" s="127">
        <f>J32+K32</f>
        <v>0</v>
      </c>
      <c r="M32" s="127">
        <v>0</v>
      </c>
      <c r="N32" s="127">
        <v>0</v>
      </c>
      <c r="O32" s="127">
        <f>M32+N32</f>
        <v>0</v>
      </c>
      <c r="P32" s="127">
        <f>L32-O32</f>
        <v>0</v>
      </c>
      <c r="Q32" s="60" t="s">
        <v>61</v>
      </c>
    </row>
    <row r="33" spans="1:17" s="2" customFormat="1" ht="22.5" customHeight="1" thickBot="1">
      <c r="A33" s="87"/>
      <c r="B33" s="87"/>
      <c r="C33" s="111" t="s">
        <v>24</v>
      </c>
      <c r="D33" s="111" t="s">
        <v>39</v>
      </c>
      <c r="E33" s="111" t="s">
        <v>29</v>
      </c>
      <c r="F33" s="111" t="s">
        <v>12</v>
      </c>
      <c r="G33" s="111">
        <v>0</v>
      </c>
      <c r="H33" s="129"/>
      <c r="I33" s="129"/>
      <c r="J33" s="127"/>
      <c r="K33" s="127">
        <v>6326.3</v>
      </c>
      <c r="L33" s="127">
        <f>J33+K33</f>
        <v>6326.3</v>
      </c>
      <c r="M33" s="127">
        <v>0</v>
      </c>
      <c r="N33" s="127">
        <v>0</v>
      </c>
      <c r="O33" s="127">
        <f>M33+N33</f>
        <v>0</v>
      </c>
      <c r="P33" s="127"/>
      <c r="Q33" s="60"/>
    </row>
    <row r="34" spans="1:17" s="2" customFormat="1" ht="14.25" customHeight="1" thickBot="1">
      <c r="A34" s="125"/>
      <c r="B34" s="120" t="s">
        <v>25</v>
      </c>
      <c r="C34" s="121"/>
      <c r="D34" s="121"/>
      <c r="E34" s="121"/>
      <c r="F34" s="124"/>
      <c r="G34" s="168" t="s">
        <v>71</v>
      </c>
      <c r="H34" s="128">
        <v>500</v>
      </c>
      <c r="I34" s="169">
        <v>500</v>
      </c>
      <c r="J34" s="170">
        <v>0</v>
      </c>
      <c r="K34" s="171">
        <v>0</v>
      </c>
      <c r="L34" s="171">
        <f>J34+K34</f>
        <v>0</v>
      </c>
      <c r="M34" s="171">
        <v>0</v>
      </c>
      <c r="N34" s="171">
        <v>0</v>
      </c>
      <c r="O34" s="171">
        <f>M34+N34</f>
        <v>0</v>
      </c>
      <c r="P34" s="172">
        <f>L34-O34</f>
        <v>0</v>
      </c>
      <c r="Q34" s="126"/>
    </row>
    <row r="35" spans="1:17" s="2" customFormat="1" ht="16.5" customHeight="1" thickBot="1">
      <c r="A35" s="59"/>
      <c r="B35" s="120" t="s">
        <v>72</v>
      </c>
      <c r="C35" s="121"/>
      <c r="D35" s="121"/>
      <c r="E35" s="121"/>
      <c r="F35" s="121"/>
      <c r="G35" s="173">
        <f>G32+G30+G26</f>
        <v>4726.1</v>
      </c>
      <c r="H35" s="174">
        <f>H34+H30</f>
        <v>1418.4</v>
      </c>
      <c r="I35" s="175">
        <f>G35+H35</f>
        <v>6144.5</v>
      </c>
      <c r="J35" s="175">
        <f aca="true" t="shared" si="4" ref="J35:P35">J34+J30</f>
        <v>0</v>
      </c>
      <c r="K35" s="175">
        <f t="shared" si="4"/>
        <v>0</v>
      </c>
      <c r="L35" s="175">
        <f t="shared" si="4"/>
        <v>0</v>
      </c>
      <c r="M35" s="175">
        <f t="shared" si="4"/>
        <v>0</v>
      </c>
      <c r="N35" s="175">
        <f t="shared" si="4"/>
        <v>0</v>
      </c>
      <c r="O35" s="175">
        <f t="shared" si="4"/>
        <v>0</v>
      </c>
      <c r="P35" s="175">
        <f>L35-O35</f>
        <v>0</v>
      </c>
      <c r="Q35" s="62"/>
    </row>
    <row r="36" spans="1:17" s="2" customFormat="1" ht="15" customHeight="1" thickBot="1">
      <c r="A36" s="18"/>
      <c r="B36" s="113" t="s">
        <v>73</v>
      </c>
      <c r="C36" s="112"/>
      <c r="D36" s="112"/>
      <c r="E36" s="112"/>
      <c r="F36" s="114"/>
      <c r="G36" s="176">
        <f>G33+G29+G25+G17</f>
        <v>0</v>
      </c>
      <c r="H36" s="176">
        <f>H34+H30+H26</f>
        <v>2418.4</v>
      </c>
      <c r="I36" s="175">
        <f>G36+H36</f>
        <v>2418.4</v>
      </c>
      <c r="J36" s="174">
        <f aca="true" t="shared" si="5" ref="I36:P36">J26+J30+J34</f>
        <v>0</v>
      </c>
      <c r="K36" s="174">
        <f t="shared" si="5"/>
        <v>0</v>
      </c>
      <c r="L36" s="174">
        <f t="shared" si="5"/>
        <v>0</v>
      </c>
      <c r="M36" s="174">
        <f t="shared" si="5"/>
        <v>0</v>
      </c>
      <c r="N36" s="174">
        <f t="shared" si="5"/>
        <v>0</v>
      </c>
      <c r="O36" s="174">
        <f t="shared" si="5"/>
        <v>0</v>
      </c>
      <c r="P36" s="174">
        <f>L36-O36</f>
        <v>0</v>
      </c>
      <c r="Q36" s="62"/>
    </row>
    <row r="37" spans="1:17" s="3" customFormat="1" ht="18" customHeight="1" thickBot="1">
      <c r="A37" s="17"/>
      <c r="B37" s="70" t="s">
        <v>15</v>
      </c>
      <c r="C37" s="71"/>
      <c r="D37" s="71"/>
      <c r="E37" s="71"/>
      <c r="F37" s="71"/>
      <c r="G37" s="177">
        <f>G34+G30+G26+G18</f>
        <v>4726.1</v>
      </c>
      <c r="H37" s="176">
        <f>H34+H30+H26+H18</f>
        <v>3631.5</v>
      </c>
      <c r="I37" s="175">
        <f>G37+H37</f>
        <v>8357.6</v>
      </c>
      <c r="J37" s="176">
        <f aca="true" t="shared" si="6" ref="I37:P37">J34+J30+J26+J18</f>
        <v>0</v>
      </c>
      <c r="K37" s="176">
        <f t="shared" si="6"/>
        <v>0</v>
      </c>
      <c r="L37" s="176">
        <f t="shared" si="6"/>
        <v>0</v>
      </c>
      <c r="M37" s="176">
        <f t="shared" si="6"/>
        <v>0</v>
      </c>
      <c r="N37" s="176">
        <f t="shared" si="6"/>
        <v>0</v>
      </c>
      <c r="O37" s="176">
        <f t="shared" si="6"/>
        <v>0</v>
      </c>
      <c r="P37" s="176">
        <f>L37-O37</f>
        <v>0</v>
      </c>
      <c r="Q37" s="63"/>
    </row>
    <row r="38" ht="15.75" customHeight="1"/>
    <row r="39" spans="1:17" ht="15" customHeight="1">
      <c r="A39" s="69" t="s">
        <v>43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ht="5.25" customHeight="1"/>
    <row r="41" ht="12.75">
      <c r="B41" s="5" t="s">
        <v>42</v>
      </c>
    </row>
  </sheetData>
  <sheetProtection/>
  <mergeCells count="49">
    <mergeCell ref="O32:O33"/>
    <mergeCell ref="P32:P33"/>
    <mergeCell ref="B36:F36"/>
    <mergeCell ref="B26:F26"/>
    <mergeCell ref="B17:F17"/>
    <mergeCell ref="B34:F34"/>
    <mergeCell ref="A11:A14"/>
    <mergeCell ref="B27:P27"/>
    <mergeCell ref="B31:P31"/>
    <mergeCell ref="B28:B29"/>
    <mergeCell ref="A28:A29"/>
    <mergeCell ref="A32:A33"/>
    <mergeCell ref="C32:C33"/>
    <mergeCell ref="D32:D33"/>
    <mergeCell ref="E32:E33"/>
    <mergeCell ref="F32:F33"/>
    <mergeCell ref="L7:L8"/>
    <mergeCell ref="B9:P9"/>
    <mergeCell ref="B10:P10"/>
    <mergeCell ref="B19:P19"/>
    <mergeCell ref="B20:P20"/>
    <mergeCell ref="G32:G33"/>
    <mergeCell ref="H32:H33"/>
    <mergeCell ref="I32:I33"/>
    <mergeCell ref="J32:J33"/>
    <mergeCell ref="K32:K33"/>
    <mergeCell ref="F7:F8"/>
    <mergeCell ref="G7:H7"/>
    <mergeCell ref="I7:I8"/>
    <mergeCell ref="B32:B33"/>
    <mergeCell ref="J7:K7"/>
    <mergeCell ref="L32:L33"/>
    <mergeCell ref="Q7:Q8"/>
    <mergeCell ref="M7:N7"/>
    <mergeCell ref="B18:F18"/>
    <mergeCell ref="O7:O8"/>
    <mergeCell ref="P7:P8"/>
    <mergeCell ref="C7:C8"/>
    <mergeCell ref="D7:D8"/>
    <mergeCell ref="E7:E8"/>
    <mergeCell ref="A1:Q5"/>
    <mergeCell ref="A39:Q39"/>
    <mergeCell ref="B21:P21"/>
    <mergeCell ref="B35:F35"/>
    <mergeCell ref="B37:F37"/>
    <mergeCell ref="A7:A8"/>
    <mergeCell ref="B7:B8"/>
    <mergeCell ref="M32:M33"/>
    <mergeCell ref="N32:N3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Наталья</cp:lastModifiedBy>
  <cp:lastPrinted>2018-04-03T11:47:51Z</cp:lastPrinted>
  <dcterms:created xsi:type="dcterms:W3CDTF">2008-08-28T13:16:53Z</dcterms:created>
  <dcterms:modified xsi:type="dcterms:W3CDTF">2018-04-03T12:01:50Z</dcterms:modified>
  <cp:category/>
  <cp:version/>
  <cp:contentType/>
  <cp:contentStatus/>
</cp:coreProperties>
</file>